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72.16.60.24\Codigos_Vicente_Aguilar\SIEEH\MOR\pdf\"/>
    </mc:Choice>
  </mc:AlternateContent>
  <xr:revisionPtr revIDLastSave="0" documentId="8_{1B4B8039-23E5-473C-A981-48C375E118E1}" xr6:coauthVersionLast="47" xr6:coauthVersionMax="47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2010" sheetId="1" r:id="rId1"/>
    <sheet name="2011" sheetId="2" r:id="rId2"/>
    <sheet name="2012" sheetId="3" r:id="rId3"/>
    <sheet name="2013" sheetId="4" r:id="rId4"/>
    <sheet name="2014" sheetId="5" r:id="rId5"/>
    <sheet name="2015" sheetId="6" r:id="rId6"/>
    <sheet name="2016" sheetId="7" r:id="rId7"/>
    <sheet name="2017" sheetId="8" r:id="rId8"/>
    <sheet name="2018" sheetId="9" r:id="rId9"/>
    <sheet name="2019" sheetId="10" r:id="rId10"/>
    <sheet name="2020" sheetId="11" r:id="rId11"/>
    <sheet name="2021" sheetId="12" r:id="rId12"/>
    <sheet name="2022" sheetId="13" r:id="rId13"/>
    <sheet name="2023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4" l="1"/>
  <c r="O18" i="14"/>
  <c r="N18" i="14"/>
  <c r="M18" i="14"/>
  <c r="K18" i="14"/>
  <c r="J18" i="14"/>
  <c r="I18" i="14"/>
  <c r="H18" i="14"/>
  <c r="F18" i="14"/>
  <c r="E18" i="14"/>
  <c r="D18" i="14"/>
  <c r="C18" i="14"/>
  <c r="N15" i="13" l="1"/>
  <c r="I15" i="13"/>
  <c r="D15" i="13"/>
  <c r="P15" i="13" l="1"/>
  <c r="O15" i="13"/>
  <c r="M15" i="13"/>
  <c r="K15" i="13"/>
  <c r="J15" i="13"/>
  <c r="H15" i="13"/>
  <c r="F15" i="13"/>
  <c r="E15" i="13"/>
  <c r="C15" i="13"/>
  <c r="L15" i="12" l="1"/>
  <c r="M15" i="12"/>
  <c r="K15" i="12"/>
  <c r="H15" i="12"/>
  <c r="I15" i="12"/>
  <c r="D15" i="12"/>
  <c r="C15" i="12"/>
  <c r="G15" i="12" l="1"/>
  <c r="E15" i="12"/>
  <c r="G15" i="11" l="1"/>
  <c r="E15" i="11"/>
  <c r="C4" i="10" l="1"/>
  <c r="D4" i="10"/>
  <c r="E4" i="10"/>
  <c r="F4" i="10"/>
  <c r="G4" i="10"/>
  <c r="H4" i="10"/>
  <c r="I4" i="10"/>
  <c r="J4" i="10"/>
  <c r="B4" i="10"/>
  <c r="E4" i="7" l="1"/>
  <c r="F4" i="7"/>
  <c r="D4" i="7"/>
  <c r="E4" i="6"/>
  <c r="F4" i="6"/>
  <c r="D4" i="6"/>
  <c r="E4" i="5"/>
  <c r="F4" i="5"/>
  <c r="D4" i="5"/>
  <c r="E4" i="4"/>
  <c r="F4" i="4"/>
  <c r="D4" i="4"/>
  <c r="E4" i="3"/>
  <c r="F4" i="3"/>
  <c r="D4" i="3"/>
  <c r="C4" i="2"/>
  <c r="B4" i="2"/>
  <c r="C20" i="2"/>
  <c r="B20" i="2"/>
  <c r="C10" i="2"/>
  <c r="C4" i="1"/>
  <c r="B4" i="1"/>
  <c r="C20" i="1"/>
  <c r="B20" i="1"/>
  <c r="C10" i="1"/>
  <c r="H4" i="2" l="1"/>
</calcChain>
</file>

<file path=xl/sharedStrings.xml><?xml version="1.0" encoding="utf-8"?>
<sst xmlns="http://schemas.openxmlformats.org/spreadsheetml/2006/main" count="434" uniqueCount="94">
  <si>
    <t>Región / Activo</t>
  </si>
  <si>
    <t>Volumen original</t>
  </si>
  <si>
    <t>Petroleo Crudo Equivalente</t>
  </si>
  <si>
    <t>Reserva remanente aceite</t>
  </si>
  <si>
    <t>Reservas remanentes de gas</t>
  </si>
  <si>
    <t>Aceite (mmb)</t>
  </si>
  <si>
    <t>Gas natural (mmmpc)</t>
  </si>
  <si>
    <t>1P mmbpce</t>
  </si>
  <si>
    <t>2P mmbpce</t>
  </si>
  <si>
    <t>3P mmbpce</t>
  </si>
  <si>
    <t>1P Crudo (mmb)</t>
  </si>
  <si>
    <t>2P Crudo (mmb)</t>
  </si>
  <si>
    <t>3P Crudo (mmb)</t>
  </si>
  <si>
    <t>1P Gas natural (mmmpc)</t>
  </si>
  <si>
    <t>2P Gas natural (mmmpc)</t>
  </si>
  <si>
    <t>3P Gas natural (mmmpc)</t>
  </si>
  <si>
    <t>Marina Noreste</t>
  </si>
  <si>
    <t>Cantarell</t>
  </si>
  <si>
    <t>Ku-Maloob-Zaap</t>
  </si>
  <si>
    <t>Marina Suroeste</t>
  </si>
  <si>
    <t>Abkatún-Pol-Chuc</t>
  </si>
  <si>
    <t>Litoral de Tabasco</t>
  </si>
  <si>
    <t>Norte</t>
  </si>
  <si>
    <t>Aceite Terciario del Golfo</t>
  </si>
  <si>
    <t>Burgos</t>
  </si>
  <si>
    <t>Poza Rica-Altamira</t>
  </si>
  <si>
    <t>Veracruz</t>
  </si>
  <si>
    <t>Sur</t>
  </si>
  <si>
    <t>Bellota-Jujo</t>
  </si>
  <si>
    <t>Cinco Presidentes</t>
  </si>
  <si>
    <t>Macuspana-Muspac</t>
  </si>
  <si>
    <t>Samaria-Luna</t>
  </si>
  <si>
    <t>Nacional</t>
  </si>
  <si>
    <t>Petróleo Crudo Equivalente</t>
  </si>
  <si>
    <t>Ronda</t>
  </si>
  <si>
    <t>Licitación 1</t>
  </si>
  <si>
    <t>Licitación 2</t>
  </si>
  <si>
    <t>Rondas</t>
  </si>
  <si>
    <t>Ronda 1</t>
  </si>
  <si>
    <t>Ronda 2</t>
  </si>
  <si>
    <t>Migraciones</t>
  </si>
  <si>
    <t>16.753 5</t>
  </si>
  <si>
    <t>Sin Socio</t>
  </si>
  <si>
    <t>Con Socio</t>
  </si>
  <si>
    <t>Migraciones con socio</t>
  </si>
  <si>
    <t>Migraciones sin socio</t>
  </si>
  <si>
    <t>Otros</t>
  </si>
  <si>
    <t>Asignaciones</t>
  </si>
  <si>
    <t>Asignaciones de resguardo</t>
  </si>
  <si>
    <t>Adjudicado en licitaciones</t>
  </si>
  <si>
    <t>Asociaciones</t>
  </si>
  <si>
    <t>No Asignado</t>
  </si>
  <si>
    <t>TOTAL</t>
  </si>
  <si>
    <t>Reservas 1P</t>
  </si>
  <si>
    <t>Reservas 2P</t>
  </si>
  <si>
    <t>Reservas 3P</t>
  </si>
  <si>
    <t>Petróleo Crudo Equivalente
Mmbpce</t>
  </si>
  <si>
    <t xml:space="preserve">1P </t>
  </si>
  <si>
    <t xml:space="preserve">2P </t>
  </si>
  <si>
    <t xml:space="preserve">3P </t>
  </si>
  <si>
    <t>Reserva remanente aceite
MMb</t>
  </si>
  <si>
    <t>Reservas remanentes de gas
MMMpc</t>
  </si>
  <si>
    <t xml:space="preserve">1P Crudo </t>
  </si>
  <si>
    <t>2P Crudo</t>
  </si>
  <si>
    <t xml:space="preserve">3P Crudo </t>
  </si>
  <si>
    <t xml:space="preserve">1P Gas natural </t>
  </si>
  <si>
    <t>2P Gas natural</t>
  </si>
  <si>
    <t xml:space="preserve">3P Gas natural </t>
  </si>
  <si>
    <t>Al 1 de enero de 2020</t>
  </si>
  <si>
    <t>Aceite
(mmb)</t>
  </si>
  <si>
    <t>Gas
(mmmpc)</t>
  </si>
  <si>
    <t>PCE 
(mmbpce)</t>
  </si>
  <si>
    <t>PCE
(mmbpce)</t>
  </si>
  <si>
    <t>Gas
 (mmmpc)</t>
  </si>
  <si>
    <t>Fuente: CNH con datos de los Operadores Petroleros, agosto 2020</t>
  </si>
  <si>
    <t>Reservas de Hidrocarburos al 1 de Enero 2018</t>
  </si>
  <si>
    <t>Reservas de Hidrocarburos al 1 de Enero 2019</t>
  </si>
  <si>
    <t>Reservas de Hidrocarburos al 1 de Enero 2017</t>
  </si>
  <si>
    <t>Reservas de Hidrocarburos al 1 de Enero 2016</t>
  </si>
  <si>
    <t>Reservas de Hidrocarburos al 1 de Enero 2015</t>
  </si>
  <si>
    <t>Reservas de Hidrocarburos al 1 de Enero 2014</t>
  </si>
  <si>
    <t>Reservas de Hidrocarburos al 1 de Enero 2013</t>
  </si>
  <si>
    <t>Reservas de Hidrocarburos al 1 de Enero 2012</t>
  </si>
  <si>
    <t>Reservas de Hidrocarburos al 1 de Enero 2011</t>
  </si>
  <si>
    <t>Reservas de Hidrocarburos al 1 de Enero 2010</t>
  </si>
  <si>
    <t>Distribucion de las Reservas Nacionales de Hidrocarburos por Modalidad</t>
  </si>
  <si>
    <t>Al 1 de enero de 2021</t>
  </si>
  <si>
    <t>Fuente: CNH con datos de los Operadores Petroleros, mayo de 2021</t>
  </si>
  <si>
    <t>Al 1 de enero de 2022</t>
  </si>
  <si>
    <t>Fuente: CNH con datos de los Operadores Petroleros, junio 2022</t>
  </si>
  <si>
    <t>Condensado
(mmb)</t>
  </si>
  <si>
    <t>Gas (mmmpc)</t>
  </si>
  <si>
    <t>Al 1 de enero de 2023</t>
  </si>
  <si>
    <t>Fuente: CNH con datos de los Operadores Petroleros,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</si>
</sst>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b/>
      <sz val="18"/>
      <color rgb="FFC00000"/>
      <name val="Montserrat"/>
    </font>
    <font>
      <b/>
      <sz val="14"/>
      <color rgb="FFC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</cellStyleXfs>
  <cellXfs count="78">
    <xf numFmtId="0" fontId="0" fillId="0" borderId="0" xfId="0"/>
    <xf numFmtId="164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4" fontId="2" fillId="3" borderId="1" xfId="1" applyNumberFormat="1" applyFont="1" applyFill="1" applyBorder="1"/>
    <xf numFmtId="43" fontId="2" fillId="3" borderId="1" xfId="1" applyFont="1" applyFill="1" applyBorder="1"/>
    <xf numFmtId="0" fontId="0" fillId="0" borderId="1" xfId="0" applyBorder="1" applyAlignment="1">
      <alignment horizontal="left" indent="1"/>
    </xf>
    <xf numFmtId="4" fontId="0" fillId="0" borderId="1" xfId="1" applyNumberFormat="1" applyFont="1" applyBorder="1"/>
    <xf numFmtId="43" fontId="0" fillId="0" borderId="1" xfId="1" applyFont="1" applyBorder="1"/>
    <xf numFmtId="0" fontId="0" fillId="0" borderId="1" xfId="0" applyBorder="1"/>
    <xf numFmtId="0" fontId="0" fillId="0" borderId="1" xfId="1" applyNumberFormat="1" applyFont="1" applyBorder="1"/>
    <xf numFmtId="43" fontId="0" fillId="3" borderId="1" xfId="1" applyFont="1" applyFill="1" applyBorder="1"/>
    <xf numFmtId="0" fontId="2" fillId="3" borderId="1" xfId="1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4" fontId="0" fillId="0" borderId="1" xfId="1" applyNumberFormat="1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1" xfId="1" applyNumberFormat="1" applyFont="1" applyBorder="1" applyAlignment="1">
      <alignment vertical="center"/>
    </xf>
    <xf numFmtId="3" fontId="2" fillId="3" borderId="1" xfId="1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0" fillId="0" borderId="1" xfId="1" applyNumberFormat="1" applyFont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1" applyNumberFormat="1" applyFont="1" applyFill="1" applyBorder="1"/>
    <xf numFmtId="43" fontId="2" fillId="0" borderId="1" xfId="1" applyFont="1" applyFill="1" applyBorder="1"/>
    <xf numFmtId="0" fontId="6" fillId="0" borderId="0" xfId="0" applyFont="1"/>
    <xf numFmtId="164" fontId="6" fillId="0" borderId="1" xfId="0" applyNumberFormat="1" applyFont="1" applyBorder="1" applyAlignment="1">
      <alignment vertical="center"/>
    </xf>
    <xf numFmtId="164" fontId="6" fillId="4" borderId="1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164" fontId="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5" borderId="10" xfId="0" applyFont="1" applyFill="1" applyBorder="1" applyAlignment="1">
      <alignment vertical="center"/>
    </xf>
    <xf numFmtId="164" fontId="8" fillId="5" borderId="10" xfId="0" applyNumberFormat="1" applyFont="1" applyFill="1" applyBorder="1" applyAlignment="1">
      <alignment vertical="center"/>
    </xf>
    <xf numFmtId="164" fontId="8" fillId="5" borderId="5" xfId="0" applyNumberFormat="1" applyFont="1" applyFill="1" applyBorder="1" applyAlignment="1">
      <alignment vertical="center"/>
    </xf>
    <xf numFmtId="164" fontId="8" fillId="5" borderId="1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right" wrapText="1"/>
    </xf>
    <xf numFmtId="43" fontId="2" fillId="3" borderId="10" xfId="1" applyFont="1" applyFill="1" applyBorder="1" applyAlignment="1">
      <alignment vertical="center"/>
    </xf>
    <xf numFmtId="164" fontId="3" fillId="6" borderId="19" xfId="0" applyNumberFormat="1" applyFont="1" applyFill="1" applyBorder="1" applyAlignment="1">
      <alignment horizontal="center" vertical="center" wrapText="1"/>
    </xf>
    <xf numFmtId="164" fontId="3" fillId="6" borderId="0" xfId="0" applyNumberFormat="1" applyFont="1" applyFill="1" applyAlignment="1">
      <alignment horizontal="center" vertical="center" wrapText="1"/>
    </xf>
    <xf numFmtId="43" fontId="2" fillId="3" borderId="12" xfId="1" applyFont="1" applyFill="1" applyBorder="1" applyAlignment="1">
      <alignment vertical="center"/>
    </xf>
    <xf numFmtId="164" fontId="3" fillId="6" borderId="15" xfId="0" applyNumberFormat="1" applyFont="1" applyFill="1" applyBorder="1" applyAlignment="1">
      <alignment horizontal="center" vertical="center" wrapText="1"/>
    </xf>
    <xf numFmtId="164" fontId="3" fillId="6" borderId="20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 indent="1"/>
    </xf>
    <xf numFmtId="0" fontId="9" fillId="0" borderId="0" xfId="0" applyFont="1"/>
    <xf numFmtId="0" fontId="10" fillId="0" borderId="0" xfId="0" applyFont="1"/>
    <xf numFmtId="0" fontId="7" fillId="4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4" fontId="3" fillId="6" borderId="15" xfId="0" applyNumberFormat="1" applyFont="1" applyFill="1" applyBorder="1" applyAlignment="1">
      <alignment horizontal="center" vertical="center" wrapText="1"/>
    </xf>
    <xf numFmtId="164" fontId="3" fillId="6" borderId="14" xfId="0" applyNumberFormat="1" applyFont="1" applyFill="1" applyBorder="1" applyAlignment="1">
      <alignment horizontal="center" vertical="center" wrapText="1"/>
    </xf>
    <xf numFmtId="164" fontId="3" fillId="6" borderId="16" xfId="0" applyNumberFormat="1" applyFont="1" applyFill="1" applyBorder="1" applyAlignment="1">
      <alignment horizontal="center" vertical="center" wrapText="1"/>
    </xf>
    <xf numFmtId="164" fontId="3" fillId="6" borderId="17" xfId="0" applyNumberFormat="1" applyFont="1" applyFill="1" applyBorder="1" applyAlignment="1">
      <alignment horizontal="center" vertical="center" wrapText="1"/>
    </xf>
    <xf numFmtId="164" fontId="3" fillId="6" borderId="18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showGridLines="0" zoomScaleNormal="100" workbookViewId="0">
      <selection sqref="A1:L1"/>
    </sheetView>
  </sheetViews>
  <sheetFormatPr baseColWidth="10" defaultRowHeight="15" x14ac:dyDescent="0.25"/>
  <cols>
    <col min="1" max="1" width="28.5703125" customWidth="1"/>
    <col min="13" max="14" width="12.5703125" bestFit="1" customWidth="1"/>
  </cols>
  <sheetData>
    <row r="1" spans="1:12" ht="52.5" customHeight="1" x14ac:dyDescent="0.25">
      <c r="A1" s="57" t="s">
        <v>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" customHeight="1" x14ac:dyDescent="0.25">
      <c r="A2" s="58" t="s">
        <v>0</v>
      </c>
      <c r="B2" s="59" t="s">
        <v>1</v>
      </c>
      <c r="C2" s="59"/>
      <c r="D2" s="60" t="s">
        <v>2</v>
      </c>
      <c r="E2" s="61"/>
      <c r="F2" s="62"/>
      <c r="G2" s="60" t="s">
        <v>3</v>
      </c>
      <c r="H2" s="61"/>
      <c r="I2" s="62"/>
      <c r="J2" s="59" t="s">
        <v>4</v>
      </c>
      <c r="K2" s="59"/>
      <c r="L2" s="59"/>
    </row>
    <row r="3" spans="1:12" ht="38.25" x14ac:dyDescent="0.25">
      <c r="A3" s="58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</row>
    <row r="4" spans="1:12" ht="22.5" customHeight="1" x14ac:dyDescent="0.25">
      <c r="A4" s="23" t="s">
        <v>32</v>
      </c>
      <c r="B4" s="19">
        <f>B6+B9+B12+B17</f>
        <v>304458</v>
      </c>
      <c r="C4" s="19">
        <f>C6+C9+C12+C17</f>
        <v>280688.3</v>
      </c>
      <c r="D4" s="19">
        <v>13992.079761999999</v>
      </c>
      <c r="E4" s="19">
        <v>28228.677876000002</v>
      </c>
      <c r="F4" s="19">
        <v>43074.650614999999</v>
      </c>
      <c r="G4" s="19">
        <v>10419.601000000001</v>
      </c>
      <c r="H4" s="19">
        <v>20440.118999999999</v>
      </c>
      <c r="I4" s="19">
        <v>30497.288968000001</v>
      </c>
      <c r="J4" s="19">
        <v>16814.571060999999</v>
      </c>
      <c r="K4" s="19">
        <v>37508.851346000003</v>
      </c>
      <c r="L4" s="19">
        <v>61236.041870000001</v>
      </c>
    </row>
    <row r="5" spans="1:12" x14ac:dyDescent="0.25">
      <c r="A5" s="12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x14ac:dyDescent="0.25">
      <c r="A6" s="2" t="s">
        <v>16</v>
      </c>
      <c r="B6" s="19">
        <v>69808.2</v>
      </c>
      <c r="C6" s="19">
        <v>26713.9</v>
      </c>
      <c r="D6" s="19">
        <v>6711.8444319999999</v>
      </c>
      <c r="E6" s="19">
        <v>9191.3376430000008</v>
      </c>
      <c r="F6" s="19">
        <v>12097.242244999999</v>
      </c>
      <c r="G6" s="19">
        <v>6090.9790000000003</v>
      </c>
      <c r="H6" s="19">
        <v>8404.5414939999991</v>
      </c>
      <c r="I6" s="19">
        <v>11123.577794999999</v>
      </c>
      <c r="J6" s="19">
        <v>2872.7265550000002</v>
      </c>
      <c r="K6" s="19">
        <v>3668.1933629999999</v>
      </c>
      <c r="L6" s="19">
        <v>4539.5681649999997</v>
      </c>
    </row>
    <row r="7" spans="1:12" x14ac:dyDescent="0.25">
      <c r="A7" s="24" t="s">
        <v>17</v>
      </c>
      <c r="B7" s="21">
        <v>37761.300000000003</v>
      </c>
      <c r="C7" s="21">
        <v>17836.599999999999</v>
      </c>
      <c r="D7" s="21">
        <v>2866.82215</v>
      </c>
      <c r="E7" s="21">
        <v>4134.6376490000002</v>
      </c>
      <c r="F7" s="21">
        <v>5666.6352290000004</v>
      </c>
      <c r="G7" s="21">
        <v>2541.6210000000001</v>
      </c>
      <c r="H7" s="21">
        <v>3713.3179789999999</v>
      </c>
      <c r="I7" s="21">
        <v>5115.7989049999996</v>
      </c>
      <c r="J7" s="21">
        <v>1409.0366730000001</v>
      </c>
      <c r="K7" s="21">
        <v>1826.1781800000001</v>
      </c>
      <c r="L7" s="21">
        <v>2380.153562</v>
      </c>
    </row>
    <row r="8" spans="1:12" x14ac:dyDescent="0.25">
      <c r="A8" s="24" t="s">
        <v>18</v>
      </c>
      <c r="B8" s="22">
        <v>32046.9</v>
      </c>
      <c r="C8" s="21">
        <v>8877.2999999999993</v>
      </c>
      <c r="D8" s="21">
        <v>3845.0222819999999</v>
      </c>
      <c r="E8" s="21">
        <v>5056.6999939999996</v>
      </c>
      <c r="F8" s="21">
        <v>6430.6070159999999</v>
      </c>
      <c r="G8" s="21">
        <v>3549.357</v>
      </c>
      <c r="H8" s="21">
        <v>4691.2235149999997</v>
      </c>
      <c r="I8" s="21">
        <v>6007.7788899999996</v>
      </c>
      <c r="J8" s="21">
        <v>1463.6898819999999</v>
      </c>
      <c r="K8" s="21">
        <v>1842.015183</v>
      </c>
      <c r="L8" s="21">
        <v>2159.4146030000002</v>
      </c>
    </row>
    <row r="9" spans="1:12" x14ac:dyDescent="0.25">
      <c r="A9" s="2" t="s">
        <v>19</v>
      </c>
      <c r="B9" s="19">
        <v>26491.7</v>
      </c>
      <c r="C9" s="19">
        <v>38600.6</v>
      </c>
      <c r="D9" s="19">
        <v>1891.8289299999999</v>
      </c>
      <c r="E9" s="19">
        <v>3421.3084669999998</v>
      </c>
      <c r="F9" s="19">
        <v>6010.7890390000002</v>
      </c>
      <c r="G9" s="19">
        <v>1169.769</v>
      </c>
      <c r="H9" s="19">
        <v>2106.108847</v>
      </c>
      <c r="I9" s="19">
        <v>3551.4409460000002</v>
      </c>
      <c r="J9" s="19">
        <v>3593.7025779999999</v>
      </c>
      <c r="K9" s="19">
        <v>6555.3986670000004</v>
      </c>
      <c r="L9" s="19">
        <v>12226.924698000001</v>
      </c>
    </row>
    <row r="10" spans="1:12" x14ac:dyDescent="0.25">
      <c r="A10" s="8" t="s">
        <v>20</v>
      </c>
      <c r="B10" s="21">
        <v>16578.099999999999</v>
      </c>
      <c r="C10" s="21">
        <f>15985.5+3653.8</f>
        <v>19639.3</v>
      </c>
      <c r="D10" s="21">
        <v>876.03661299999999</v>
      </c>
      <c r="E10" s="21">
        <v>1361.7503449999999</v>
      </c>
      <c r="F10" s="21">
        <v>1893.680411</v>
      </c>
      <c r="G10" s="21">
        <v>559.59299999999996</v>
      </c>
      <c r="H10" s="21">
        <v>848.36277600000005</v>
      </c>
      <c r="I10" s="21">
        <v>1025.960767</v>
      </c>
      <c r="J10" s="21">
        <v>1572.6173100000001</v>
      </c>
      <c r="K10" s="21">
        <v>2531.7275020000002</v>
      </c>
      <c r="L10" s="21">
        <v>4267.3445970000002</v>
      </c>
    </row>
    <row r="11" spans="1:12" x14ac:dyDescent="0.25">
      <c r="A11" s="8" t="s">
        <v>21</v>
      </c>
      <c r="B11" s="21">
        <v>9913.6</v>
      </c>
      <c r="C11" s="21">
        <v>18961.400000000001</v>
      </c>
      <c r="D11" s="21">
        <v>1015.792317</v>
      </c>
      <c r="E11" s="21">
        <v>2059.5581219999999</v>
      </c>
      <c r="F11" s="21">
        <v>4117.108628</v>
      </c>
      <c r="G11" s="21">
        <v>610.17499999999995</v>
      </c>
      <c r="H11" s="21">
        <v>1257.746071</v>
      </c>
      <c r="I11" s="21">
        <v>2525.4801790000001</v>
      </c>
      <c r="J11" s="21">
        <v>2021.085268</v>
      </c>
      <c r="K11" s="21">
        <v>4023.6711650000002</v>
      </c>
      <c r="L11" s="21">
        <v>7959.5801009999996</v>
      </c>
    </row>
    <row r="12" spans="1:12" x14ac:dyDescent="0.25">
      <c r="A12" s="2" t="s">
        <v>22</v>
      </c>
      <c r="B12" s="19">
        <v>166660.5</v>
      </c>
      <c r="C12" s="19">
        <v>138079.1</v>
      </c>
      <c r="D12" s="19">
        <v>1352.2979190000001</v>
      </c>
      <c r="E12" s="19">
        <v>10502.534571</v>
      </c>
      <c r="F12" s="19">
        <v>19142.363120999999</v>
      </c>
      <c r="G12" s="19">
        <v>613.559933</v>
      </c>
      <c r="H12" s="19">
        <v>6691.125</v>
      </c>
      <c r="I12" s="19">
        <v>12083.139725999999</v>
      </c>
      <c r="J12" s="19">
        <v>3866.8186329999999</v>
      </c>
      <c r="K12" s="19">
        <v>19099.728512000002</v>
      </c>
      <c r="L12" s="19">
        <v>35323.636116000001</v>
      </c>
    </row>
    <row r="13" spans="1:12" x14ac:dyDescent="0.25">
      <c r="A13" s="8" t="s">
        <v>23</v>
      </c>
      <c r="B13" s="21">
        <v>137289.60000000001</v>
      </c>
      <c r="C13" s="21">
        <v>54434.9</v>
      </c>
      <c r="D13" s="21">
        <v>482.931603</v>
      </c>
      <c r="E13" s="21">
        <v>9039.0176780000002</v>
      </c>
      <c r="F13" s="21">
        <v>17191.846300000001</v>
      </c>
      <c r="G13" s="21">
        <v>358.29504200000002</v>
      </c>
      <c r="H13" s="21">
        <v>6154.5042270000004</v>
      </c>
      <c r="I13" s="21">
        <v>11399.668374000001</v>
      </c>
      <c r="J13" s="21">
        <v>610.747567</v>
      </c>
      <c r="K13" s="21">
        <v>14153.819390000001</v>
      </c>
      <c r="L13" s="21">
        <v>28580.256253</v>
      </c>
    </row>
    <row r="14" spans="1:12" x14ac:dyDescent="0.25">
      <c r="A14" s="8" t="s">
        <v>24</v>
      </c>
      <c r="B14" s="21">
        <v>142.30000000000001</v>
      </c>
      <c r="C14" s="21">
        <v>22667.200000000001</v>
      </c>
      <c r="D14" s="21">
        <v>384.34189900000001</v>
      </c>
      <c r="E14" s="21">
        <v>589.54887099999996</v>
      </c>
      <c r="F14" s="21">
        <v>861.03318400000001</v>
      </c>
      <c r="G14" s="21">
        <v>0</v>
      </c>
      <c r="H14" s="21">
        <v>0</v>
      </c>
      <c r="I14" s="21">
        <v>4.1E-5</v>
      </c>
      <c r="J14" s="21">
        <v>1914.626201</v>
      </c>
      <c r="K14" s="21">
        <v>2917.357751</v>
      </c>
      <c r="L14" s="21">
        <v>4260.8632729999999</v>
      </c>
    </row>
    <row r="15" spans="1:12" x14ac:dyDescent="0.25">
      <c r="A15" s="8" t="s">
        <v>25</v>
      </c>
      <c r="B15" s="21">
        <v>28483</v>
      </c>
      <c r="C15" s="21">
        <v>55345.9</v>
      </c>
      <c r="D15" s="21">
        <v>302.57338099999998</v>
      </c>
      <c r="E15" s="21">
        <v>674.87101099999995</v>
      </c>
      <c r="F15" s="21">
        <v>861.15469399999995</v>
      </c>
      <c r="G15" s="21">
        <v>246.20044300000001</v>
      </c>
      <c r="H15" s="21">
        <v>522.078262</v>
      </c>
      <c r="I15" s="21">
        <v>664.97291399999995</v>
      </c>
      <c r="J15" s="21">
        <v>440.45879200000002</v>
      </c>
      <c r="K15" s="21">
        <v>1070.638046</v>
      </c>
      <c r="L15" s="21">
        <v>1401.732094</v>
      </c>
    </row>
    <row r="16" spans="1:12" x14ac:dyDescent="0.25">
      <c r="A16" s="8" t="s">
        <v>26</v>
      </c>
      <c r="B16" s="21">
        <v>745.5</v>
      </c>
      <c r="C16" s="21">
        <v>5631.1</v>
      </c>
      <c r="D16" s="21">
        <v>182.45103599999999</v>
      </c>
      <c r="E16" s="21">
        <v>199.09701100000001</v>
      </c>
      <c r="F16" s="21">
        <v>228.32894300000001</v>
      </c>
      <c r="G16" s="21">
        <v>9.0644069999999992</v>
      </c>
      <c r="H16" s="21">
        <v>14.542038</v>
      </c>
      <c r="I16" s="21">
        <v>18.498397000000001</v>
      </c>
      <c r="J16" s="21">
        <v>900.98607300000003</v>
      </c>
      <c r="K16" s="21">
        <v>957.91332499999999</v>
      </c>
      <c r="L16" s="21">
        <v>1080.784496</v>
      </c>
    </row>
    <row r="17" spans="1:12" x14ac:dyDescent="0.25">
      <c r="A17" s="2" t="s">
        <v>27</v>
      </c>
      <c r="B17" s="19">
        <v>41497.599999999999</v>
      </c>
      <c r="C17" s="19">
        <v>77294.7</v>
      </c>
      <c r="D17" s="19">
        <v>4036.1084810000002</v>
      </c>
      <c r="E17" s="19">
        <v>5113.4971949999999</v>
      </c>
      <c r="F17" s="19">
        <v>5824.2562099999996</v>
      </c>
      <c r="G17" s="19">
        <v>2545.293083</v>
      </c>
      <c r="H17" s="19">
        <v>3238.34</v>
      </c>
      <c r="I17" s="19">
        <v>3739.1305010000001</v>
      </c>
      <c r="J17" s="19">
        <v>6481.3232950000001</v>
      </c>
      <c r="K17" s="19">
        <v>8185.530804</v>
      </c>
      <c r="L17" s="19">
        <v>9145.9128909999999</v>
      </c>
    </row>
    <row r="18" spans="1:12" x14ac:dyDescent="0.25">
      <c r="A18" s="8" t="s">
        <v>28</v>
      </c>
      <c r="B18" s="21">
        <v>12277.6</v>
      </c>
      <c r="C18" s="21">
        <v>16902</v>
      </c>
      <c r="D18" s="21">
        <v>1382.3591899999999</v>
      </c>
      <c r="E18" s="21">
        <v>1641.584004</v>
      </c>
      <c r="F18" s="21">
        <v>1699.575472</v>
      </c>
      <c r="G18" s="21">
        <v>924.37154999999996</v>
      </c>
      <c r="H18" s="21">
        <v>1118.1320390000001</v>
      </c>
      <c r="I18" s="21">
        <v>1163.0732370000001</v>
      </c>
      <c r="J18" s="21">
        <v>1996.8284329999999</v>
      </c>
      <c r="K18" s="21">
        <v>2290.1193520000002</v>
      </c>
      <c r="L18" s="21">
        <v>2347.969036</v>
      </c>
    </row>
    <row r="19" spans="1:12" x14ac:dyDescent="0.25">
      <c r="A19" s="8" t="s">
        <v>29</v>
      </c>
      <c r="B19" s="21">
        <v>7085.4</v>
      </c>
      <c r="C19" s="21">
        <v>6635.7</v>
      </c>
      <c r="D19" s="21">
        <v>270.68158199999999</v>
      </c>
      <c r="E19" s="21">
        <v>358.56255800000002</v>
      </c>
      <c r="F19" s="21">
        <v>457.19514500000002</v>
      </c>
      <c r="G19" s="21">
        <v>210.54641699999999</v>
      </c>
      <c r="H19" s="21">
        <v>278.86811799999998</v>
      </c>
      <c r="I19" s="21">
        <v>358.85455999999999</v>
      </c>
      <c r="J19" s="21">
        <v>278.19578000000001</v>
      </c>
      <c r="K19" s="21">
        <v>366.90640100000002</v>
      </c>
      <c r="L19" s="21">
        <v>482.35178999999999</v>
      </c>
    </row>
    <row r="20" spans="1:12" x14ac:dyDescent="0.25">
      <c r="A20" s="8" t="s">
        <v>30</v>
      </c>
      <c r="B20" s="21">
        <f>419.7+7336.5</f>
        <v>7756.2</v>
      </c>
      <c r="C20" s="21">
        <f>9070.3+25215.1</f>
        <v>34285.399999999994</v>
      </c>
      <c r="D20" s="21">
        <v>510.64774799999998</v>
      </c>
      <c r="E20" s="21">
        <v>749.78285699999992</v>
      </c>
      <c r="F20" s="21">
        <v>1005.194837</v>
      </c>
      <c r="G20" s="21">
        <v>178.01</v>
      </c>
      <c r="H20" s="21">
        <v>259.57299999999998</v>
      </c>
      <c r="I20" s="21">
        <v>406.52086999999995</v>
      </c>
      <c r="J20" s="21">
        <v>1486.619154</v>
      </c>
      <c r="K20" s="21">
        <v>2203.9922790000001</v>
      </c>
      <c r="L20" s="21">
        <v>2691.1376060000002</v>
      </c>
    </row>
    <row r="21" spans="1:12" x14ac:dyDescent="0.25">
      <c r="A21" s="8" t="s">
        <v>31</v>
      </c>
      <c r="B21" s="21">
        <v>14378.4</v>
      </c>
      <c r="C21" s="21">
        <v>19471.599999999999</v>
      </c>
      <c r="D21" s="21">
        <v>1872.4199610000001</v>
      </c>
      <c r="E21" s="21">
        <v>2363.5677759999999</v>
      </c>
      <c r="F21" s="21">
        <v>2662.2907559999999</v>
      </c>
      <c r="G21" s="21">
        <v>1232.3637739999999</v>
      </c>
      <c r="H21" s="21">
        <v>1581.771258</v>
      </c>
      <c r="I21" s="21">
        <v>1810.681834</v>
      </c>
      <c r="J21" s="21">
        <v>2719.679928</v>
      </c>
      <c r="K21" s="21">
        <v>3324.512772</v>
      </c>
      <c r="L21" s="21">
        <v>3624.454459</v>
      </c>
    </row>
  </sheetData>
  <mergeCells count="6">
    <mergeCell ref="A1:L1"/>
    <mergeCell ref="A2:A3"/>
    <mergeCell ref="B2:C2"/>
    <mergeCell ref="D2:F2"/>
    <mergeCell ref="G2:I2"/>
    <mergeCell ref="J2:L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"/>
  <sheetViews>
    <sheetView showGridLines="0" zoomScaleNormal="100" workbookViewId="0">
      <selection activeCell="E20" sqref="E20"/>
    </sheetView>
  </sheetViews>
  <sheetFormatPr baseColWidth="10" defaultRowHeight="15" x14ac:dyDescent="0.25"/>
  <cols>
    <col min="1" max="1" width="28.7109375" customWidth="1"/>
    <col min="8" max="10" width="15.42578125" customWidth="1"/>
  </cols>
  <sheetData>
    <row r="1" spans="1:10" ht="52.5" customHeight="1" x14ac:dyDescent="0.25">
      <c r="A1" s="68" t="s">
        <v>76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46.5" customHeight="1" x14ac:dyDescent="0.25">
      <c r="A2" s="69" t="s">
        <v>0</v>
      </c>
      <c r="B2" s="71" t="s">
        <v>56</v>
      </c>
      <c r="C2" s="72"/>
      <c r="D2" s="73"/>
      <c r="E2" s="74" t="s">
        <v>60</v>
      </c>
      <c r="F2" s="75"/>
      <c r="G2" s="75"/>
      <c r="H2" s="71" t="s">
        <v>61</v>
      </c>
      <c r="I2" s="72"/>
      <c r="J2" s="72"/>
    </row>
    <row r="3" spans="1:10" x14ac:dyDescent="0.25">
      <c r="A3" s="70"/>
      <c r="B3" s="42" t="s">
        <v>57</v>
      </c>
      <c r="C3" s="42" t="s">
        <v>58</v>
      </c>
      <c r="D3" s="42" t="s">
        <v>59</v>
      </c>
      <c r="E3" s="42" t="s">
        <v>62</v>
      </c>
      <c r="F3" s="43" t="s">
        <v>63</v>
      </c>
      <c r="G3" s="45" t="s">
        <v>64</v>
      </c>
      <c r="H3" s="45" t="s">
        <v>65</v>
      </c>
      <c r="I3" s="45" t="s">
        <v>66</v>
      </c>
      <c r="J3" s="46" t="s">
        <v>67</v>
      </c>
    </row>
    <row r="4" spans="1:10" ht="27.75" customHeight="1" x14ac:dyDescent="0.25">
      <c r="A4" s="49" t="s">
        <v>32</v>
      </c>
      <c r="B4" s="41">
        <f>SUM(B6:B14)</f>
        <v>7897.2597594154067</v>
      </c>
      <c r="C4" s="41">
        <f t="shared" ref="C4:J4" si="0">SUM(C6:C14)</f>
        <v>15836.180974955092</v>
      </c>
      <c r="D4" s="41">
        <f t="shared" si="0"/>
        <v>25106.114365512516</v>
      </c>
      <c r="E4" s="41">
        <f t="shared" si="0"/>
        <v>6065.8778829191961</v>
      </c>
      <c r="F4" s="44">
        <f t="shared" si="0"/>
        <v>11945.024458299464</v>
      </c>
      <c r="G4" s="44">
        <f t="shared" si="0"/>
        <v>19046.877946839442</v>
      </c>
      <c r="H4" s="44">
        <f t="shared" si="0"/>
        <v>9654.3513833215875</v>
      </c>
      <c r="I4" s="44">
        <f t="shared" si="0"/>
        <v>20824.350513487039</v>
      </c>
      <c r="J4" s="44">
        <f t="shared" si="0"/>
        <v>32367.584087391853</v>
      </c>
    </row>
    <row r="5" spans="1:10" ht="27.75" customHeight="1" x14ac:dyDescent="0.25">
      <c r="A5" s="50"/>
      <c r="B5" s="17"/>
      <c r="C5" s="17"/>
      <c r="D5" s="17"/>
      <c r="E5" s="17"/>
      <c r="F5" s="17"/>
      <c r="G5" s="17"/>
      <c r="H5" s="17"/>
      <c r="I5" s="17"/>
      <c r="J5" s="17"/>
    </row>
    <row r="6" spans="1:10" ht="27.75" customHeight="1" x14ac:dyDescent="0.25">
      <c r="A6" s="51" t="s">
        <v>16</v>
      </c>
      <c r="B6" s="47">
        <v>3708.6017337016997</v>
      </c>
      <c r="C6" s="47">
        <v>6177.8546796543997</v>
      </c>
      <c r="D6" s="47">
        <v>9205.4221884582003</v>
      </c>
      <c r="E6" s="47">
        <v>3377.1808022783007</v>
      </c>
      <c r="F6" s="47">
        <v>5613.2061489067</v>
      </c>
      <c r="G6" s="47">
        <v>8509.7131028035019</v>
      </c>
      <c r="H6" s="47">
        <v>1811.3576079581003</v>
      </c>
      <c r="I6" s="47">
        <v>3093.2599061294</v>
      </c>
      <c r="J6" s="47">
        <v>3898.7794790082994</v>
      </c>
    </row>
    <row r="7" spans="1:10" ht="27.75" customHeight="1" x14ac:dyDescent="0.25">
      <c r="A7" s="50" t="s">
        <v>19</v>
      </c>
      <c r="B7" s="48">
        <v>967.58160105069976</v>
      </c>
      <c r="C7" s="48">
        <v>2137.8160877563</v>
      </c>
      <c r="D7" s="48">
        <v>3491.4836799017999</v>
      </c>
      <c r="E7" s="48">
        <v>644.58440986990013</v>
      </c>
      <c r="F7" s="48">
        <v>1480.9800765209004</v>
      </c>
      <c r="G7" s="48">
        <v>2538.2683471638002</v>
      </c>
      <c r="H7" s="48">
        <v>1621.8893245817994</v>
      </c>
      <c r="I7" s="48">
        <v>3456.6522859751994</v>
      </c>
      <c r="J7" s="48">
        <v>5067.6182008386013</v>
      </c>
    </row>
    <row r="8" spans="1:10" ht="27.75" customHeight="1" x14ac:dyDescent="0.25">
      <c r="A8" s="51" t="s">
        <v>44</v>
      </c>
      <c r="B8" s="47">
        <v>170.59008100099999</v>
      </c>
      <c r="C8" s="47">
        <v>357.57970807000004</v>
      </c>
      <c r="D8" s="47">
        <v>485.45529441100007</v>
      </c>
      <c r="E8" s="47">
        <v>152.90554111399999</v>
      </c>
      <c r="F8" s="47">
        <v>273.53185474499998</v>
      </c>
      <c r="G8" s="47">
        <v>358.79228402899997</v>
      </c>
      <c r="H8" s="47">
        <v>95.081751647000004</v>
      </c>
      <c r="I8" s="47">
        <v>413.45634751600005</v>
      </c>
      <c r="J8" s="47">
        <v>647.26742981100006</v>
      </c>
    </row>
    <row r="9" spans="1:10" ht="27.75" customHeight="1" x14ac:dyDescent="0.25">
      <c r="A9" s="50" t="s">
        <v>45</v>
      </c>
      <c r="B9" s="48">
        <v>209.93533456129998</v>
      </c>
      <c r="C9" s="48">
        <v>472.43200230230002</v>
      </c>
      <c r="D9" s="48">
        <v>496.89259774439995</v>
      </c>
      <c r="E9" s="48">
        <v>199.5973496746</v>
      </c>
      <c r="F9" s="48">
        <v>448.62914759130001</v>
      </c>
      <c r="G9" s="48">
        <v>471.640225235</v>
      </c>
      <c r="H9" s="48">
        <v>47.8207533183</v>
      </c>
      <c r="I9" s="48">
        <v>110.106974452</v>
      </c>
      <c r="J9" s="48">
        <v>116.81520101720001</v>
      </c>
    </row>
    <row r="10" spans="1:10" ht="27.75" customHeight="1" x14ac:dyDescent="0.25">
      <c r="A10" s="51" t="s">
        <v>22</v>
      </c>
      <c r="B10" s="47">
        <v>1457.6285456723995</v>
      </c>
      <c r="C10" s="47">
        <v>4492.9226733578025</v>
      </c>
      <c r="D10" s="47">
        <v>8456.5920704974033</v>
      </c>
      <c r="E10" s="47">
        <v>822.3017496307998</v>
      </c>
      <c r="F10" s="47">
        <v>2652.6173645333024</v>
      </c>
      <c r="G10" s="47">
        <v>5156.369757391697</v>
      </c>
      <c r="H10" s="47">
        <v>3767.1996097500014</v>
      </c>
      <c r="I10" s="47">
        <v>10411.786263641097</v>
      </c>
      <c r="J10" s="47">
        <v>18209.354188213205</v>
      </c>
    </row>
    <row r="11" spans="1:10" ht="27.75" customHeight="1" x14ac:dyDescent="0.25">
      <c r="A11" s="50" t="s">
        <v>38</v>
      </c>
      <c r="B11" s="48">
        <v>289.57213316914607</v>
      </c>
      <c r="C11" s="48">
        <v>718.38439367800038</v>
      </c>
      <c r="D11" s="48">
        <v>1001.0102194724014</v>
      </c>
      <c r="E11" s="48">
        <v>255.84540844340304</v>
      </c>
      <c r="F11" s="48">
        <v>644.36068972697797</v>
      </c>
      <c r="G11" s="48">
        <v>885.45655325400003</v>
      </c>
      <c r="H11" s="48">
        <v>170.00618958529691</v>
      </c>
      <c r="I11" s="48">
        <v>379.68209427681938</v>
      </c>
      <c r="J11" s="48">
        <v>575.49404596462159</v>
      </c>
    </row>
    <row r="12" spans="1:10" ht="27.75" customHeight="1" x14ac:dyDescent="0.25">
      <c r="A12" s="51" t="s">
        <v>39</v>
      </c>
      <c r="B12" s="47">
        <v>4.564298387</v>
      </c>
      <c r="C12" s="47">
        <v>12.202482352000001</v>
      </c>
      <c r="D12" s="47">
        <v>17.522559315000002</v>
      </c>
      <c r="E12" s="47">
        <v>0.17810014099999999</v>
      </c>
      <c r="F12" s="47">
        <v>0.55652484099999999</v>
      </c>
      <c r="G12" s="47">
        <v>1.3947110250000001</v>
      </c>
      <c r="H12" s="47">
        <v>21.891432853000001</v>
      </c>
      <c r="I12" s="47">
        <v>63.639279296999995</v>
      </c>
      <c r="J12" s="47">
        <v>86.377066346000007</v>
      </c>
    </row>
    <row r="13" spans="1:10" ht="27.75" customHeight="1" x14ac:dyDescent="0.25">
      <c r="A13" s="50" t="s">
        <v>27</v>
      </c>
      <c r="B13" s="48">
        <v>1035.6627067738618</v>
      </c>
      <c r="C13" s="48">
        <v>1328.3651210300918</v>
      </c>
      <c r="D13" s="48">
        <v>1723.3334081124126</v>
      </c>
      <c r="E13" s="48">
        <v>569.36427733979372</v>
      </c>
      <c r="F13" s="48">
        <v>734.14895602458364</v>
      </c>
      <c r="G13" s="48">
        <v>951.00933437114236</v>
      </c>
      <c r="H13" s="48">
        <v>2067.2320507178888</v>
      </c>
      <c r="I13" s="48">
        <v>2656.6293687848206</v>
      </c>
      <c r="J13" s="48">
        <v>3454.7057047584258</v>
      </c>
    </row>
    <row r="14" spans="1:10" ht="27.75" customHeight="1" x14ac:dyDescent="0.25">
      <c r="A14" s="51" t="s">
        <v>46</v>
      </c>
      <c r="B14" s="47">
        <v>53.1233250983</v>
      </c>
      <c r="C14" s="47">
        <v>138.6238267542</v>
      </c>
      <c r="D14" s="47">
        <v>228.4023475999</v>
      </c>
      <c r="E14" s="47">
        <v>43.920244427399993</v>
      </c>
      <c r="F14" s="47">
        <v>96.993695409699995</v>
      </c>
      <c r="G14" s="47">
        <v>174.23363156630003</v>
      </c>
      <c r="H14" s="47">
        <v>51.872662910199999</v>
      </c>
      <c r="I14" s="47">
        <v>239.13799341470002</v>
      </c>
      <c r="J14" s="47">
        <v>311.17277143450002</v>
      </c>
    </row>
  </sheetData>
  <mergeCells count="5"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M18"/>
  <sheetViews>
    <sheetView showGridLines="0" zoomScaleNormal="100" workbookViewId="0">
      <selection activeCell="C3" sqref="C3"/>
    </sheetView>
  </sheetViews>
  <sheetFormatPr baseColWidth="10" defaultRowHeight="14.25" x14ac:dyDescent="0.2"/>
  <cols>
    <col min="1" max="1" width="11.42578125" style="29"/>
    <col min="2" max="2" width="32.42578125" style="29" customWidth="1"/>
    <col min="3" max="3" width="19.7109375" style="29" customWidth="1"/>
    <col min="4" max="4" width="18.28515625" style="29" bestFit="1" customWidth="1"/>
    <col min="5" max="5" width="13.85546875" style="29" bestFit="1" customWidth="1"/>
    <col min="6" max="6" width="3.140625" style="29" customWidth="1"/>
    <col min="7" max="7" width="16" style="29" bestFit="1" customWidth="1"/>
    <col min="8" max="8" width="18.28515625" style="29" bestFit="1" customWidth="1"/>
    <col min="9" max="9" width="13.85546875" style="29" bestFit="1" customWidth="1"/>
    <col min="10" max="10" width="4.140625" style="29" customWidth="1"/>
    <col min="11" max="11" width="16" style="29" bestFit="1" customWidth="1"/>
    <col min="12" max="12" width="18.28515625" style="29" bestFit="1" customWidth="1"/>
    <col min="13" max="13" width="13.85546875" style="29" bestFit="1" customWidth="1"/>
    <col min="14" max="16384" width="11.42578125" style="29"/>
  </cols>
  <sheetData>
    <row r="2" spans="2:13" ht="22.5" x14ac:dyDescent="0.3">
      <c r="B2" s="52" t="s">
        <v>85</v>
      </c>
    </row>
    <row r="3" spans="2:13" ht="18" x14ac:dyDescent="0.25">
      <c r="B3" s="53" t="s">
        <v>68</v>
      </c>
    </row>
    <row r="6" spans="2:13" x14ac:dyDescent="0.2">
      <c r="C6" s="76" t="s">
        <v>53</v>
      </c>
      <c r="D6" s="76"/>
      <c r="E6" s="76"/>
      <c r="F6" s="32"/>
      <c r="G6" s="76" t="s">
        <v>54</v>
      </c>
      <c r="H6" s="76"/>
      <c r="I6" s="76"/>
      <c r="J6" s="32"/>
      <c r="K6" s="76" t="s">
        <v>55</v>
      </c>
      <c r="L6" s="76"/>
      <c r="M6" s="76"/>
    </row>
    <row r="7" spans="2:13" ht="28.5" x14ac:dyDescent="0.2">
      <c r="C7" s="40" t="s">
        <v>69</v>
      </c>
      <c r="D7" s="40" t="s">
        <v>70</v>
      </c>
      <c r="E7" s="40" t="s">
        <v>72</v>
      </c>
      <c r="F7" s="33"/>
      <c r="G7" s="40" t="s">
        <v>69</v>
      </c>
      <c r="H7" s="40" t="s">
        <v>70</v>
      </c>
      <c r="I7" s="40" t="s">
        <v>71</v>
      </c>
      <c r="J7" s="33"/>
      <c r="K7" s="40" t="s">
        <v>69</v>
      </c>
      <c r="L7" s="40" t="s">
        <v>73</v>
      </c>
      <c r="M7" s="40" t="s">
        <v>71</v>
      </c>
    </row>
    <row r="8" spans="2:13" ht="24" customHeight="1" x14ac:dyDescent="0.2">
      <c r="B8" s="54" t="s">
        <v>47</v>
      </c>
      <c r="C8" s="31">
        <v>4997.3999999999996</v>
      </c>
      <c r="D8" s="31">
        <v>7830</v>
      </c>
      <c r="E8" s="31">
        <v>6447.7</v>
      </c>
      <c r="F8" s="34"/>
      <c r="G8" s="31">
        <v>8747.7000000000007</v>
      </c>
      <c r="H8" s="31">
        <v>16245.5</v>
      </c>
      <c r="I8" s="31">
        <v>11703.3</v>
      </c>
      <c r="J8" s="34"/>
      <c r="K8" s="31">
        <v>11896.6</v>
      </c>
      <c r="L8" s="31">
        <v>21422.2</v>
      </c>
      <c r="M8" s="31">
        <v>15765.4</v>
      </c>
    </row>
    <row r="9" spans="2:13" ht="24" customHeight="1" x14ac:dyDescent="0.2">
      <c r="B9" s="55" t="s">
        <v>48</v>
      </c>
      <c r="C9" s="30">
        <v>86.8</v>
      </c>
      <c r="D9" s="30">
        <v>235.7</v>
      </c>
      <c r="E9" s="30">
        <v>124.3</v>
      </c>
      <c r="F9" s="34"/>
      <c r="G9" s="30">
        <v>510.7</v>
      </c>
      <c r="H9" s="30">
        <v>1453.7</v>
      </c>
      <c r="I9" s="30">
        <v>742.9</v>
      </c>
      <c r="J9" s="34"/>
      <c r="K9" s="30">
        <v>916.4</v>
      </c>
      <c r="L9" s="30">
        <v>2637.9</v>
      </c>
      <c r="M9" s="30">
        <v>1351.8</v>
      </c>
    </row>
    <row r="10" spans="2:13" ht="24" customHeight="1" x14ac:dyDescent="0.2">
      <c r="B10" s="54" t="s">
        <v>49</v>
      </c>
      <c r="C10" s="31">
        <v>405.1</v>
      </c>
      <c r="D10" s="31">
        <v>442.5</v>
      </c>
      <c r="E10" s="31">
        <v>490.9</v>
      </c>
      <c r="F10" s="34"/>
      <c r="G10" s="31">
        <v>1152.7</v>
      </c>
      <c r="H10" s="31">
        <v>1121.2</v>
      </c>
      <c r="I10" s="31">
        <v>1369.9</v>
      </c>
      <c r="J10" s="34"/>
      <c r="K10" s="31">
        <v>1533.5</v>
      </c>
      <c r="L10" s="31">
        <v>1523.6</v>
      </c>
      <c r="M10" s="31">
        <v>1829.4</v>
      </c>
    </row>
    <row r="11" spans="2:13" ht="24" customHeight="1" x14ac:dyDescent="0.2">
      <c r="B11" s="55" t="s">
        <v>50</v>
      </c>
      <c r="C11" s="30">
        <v>50.8</v>
      </c>
      <c r="D11" s="30">
        <v>131.19999999999999</v>
      </c>
      <c r="E11" s="30">
        <v>79.2</v>
      </c>
      <c r="F11" s="34"/>
      <c r="G11" s="30">
        <v>72.099999999999994</v>
      </c>
      <c r="H11" s="30">
        <v>182.1</v>
      </c>
      <c r="I11" s="30">
        <v>109.9</v>
      </c>
      <c r="J11" s="34"/>
      <c r="K11" s="30">
        <v>88.9</v>
      </c>
      <c r="L11" s="30">
        <v>223.6</v>
      </c>
      <c r="M11" s="30">
        <v>134</v>
      </c>
    </row>
    <row r="12" spans="2:13" ht="24" customHeight="1" x14ac:dyDescent="0.2">
      <c r="B12" s="54" t="s">
        <v>40</v>
      </c>
      <c r="C12" s="31">
        <v>446.7</v>
      </c>
      <c r="D12" s="31">
        <v>349.6</v>
      </c>
      <c r="E12" s="31">
        <v>507.2</v>
      </c>
      <c r="F12" s="34"/>
      <c r="G12" s="31">
        <v>713.2</v>
      </c>
      <c r="H12" s="31">
        <v>796.5</v>
      </c>
      <c r="I12" s="31">
        <v>864</v>
      </c>
      <c r="J12" s="34"/>
      <c r="K12" s="31">
        <v>811.1</v>
      </c>
      <c r="L12" s="31">
        <v>1128.8</v>
      </c>
      <c r="M12" s="31">
        <v>1022.7</v>
      </c>
    </row>
    <row r="13" spans="2:13" ht="24" customHeight="1" x14ac:dyDescent="0.2">
      <c r="B13" s="56" t="s">
        <v>51</v>
      </c>
      <c r="C13" s="30">
        <v>360</v>
      </c>
      <c r="D13" s="30">
        <v>296.5</v>
      </c>
      <c r="E13" s="30">
        <v>412.6</v>
      </c>
      <c r="F13" s="34"/>
      <c r="G13" s="30">
        <v>905.7</v>
      </c>
      <c r="H13" s="30">
        <v>1140.9000000000001</v>
      </c>
      <c r="I13" s="30">
        <v>1115.4000000000001</v>
      </c>
      <c r="J13" s="34"/>
      <c r="K13" s="30">
        <v>2480.1</v>
      </c>
      <c r="L13" s="30">
        <v>2767</v>
      </c>
      <c r="M13" s="30">
        <v>2984.9</v>
      </c>
    </row>
    <row r="14" spans="2:13" x14ac:dyDescent="0.2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</row>
    <row r="15" spans="2:13" ht="20.25" customHeight="1" x14ac:dyDescent="0.2">
      <c r="B15" s="36" t="s">
        <v>52</v>
      </c>
      <c r="C15" s="37">
        <v>6346.8</v>
      </c>
      <c r="D15" s="37">
        <v>9285.6</v>
      </c>
      <c r="E15" s="38">
        <f>SUM(E8:E13)</f>
        <v>8061.9</v>
      </c>
      <c r="F15" s="35"/>
      <c r="G15" s="39">
        <f t="shared" ref="G15" si="0">SUM(G8:G13)</f>
        <v>12102.100000000004</v>
      </c>
      <c r="H15" s="37">
        <v>20939.8</v>
      </c>
      <c r="I15" s="38">
        <v>15905.5</v>
      </c>
      <c r="J15" s="35"/>
      <c r="K15" s="39">
        <v>17726.5</v>
      </c>
      <c r="L15" s="37">
        <v>29703</v>
      </c>
      <c r="M15" s="37">
        <v>23088.2</v>
      </c>
    </row>
    <row r="18" spans="2:2" x14ac:dyDescent="0.2">
      <c r="B18" s="29" t="s">
        <v>74</v>
      </c>
    </row>
  </sheetData>
  <mergeCells count="4">
    <mergeCell ref="C6:E6"/>
    <mergeCell ref="G6:I6"/>
    <mergeCell ref="K6:M6"/>
    <mergeCell ref="B14:M1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18"/>
  <sheetViews>
    <sheetView showGridLines="0" zoomScaleNormal="100" workbookViewId="0">
      <selection activeCell="F21" sqref="F21"/>
    </sheetView>
  </sheetViews>
  <sheetFormatPr baseColWidth="10" defaultRowHeight="14.25" x14ac:dyDescent="0.2"/>
  <cols>
    <col min="1" max="1" width="11.42578125" style="29"/>
    <col min="2" max="2" width="32.42578125" style="29" customWidth="1"/>
    <col min="3" max="3" width="19.7109375" style="29" customWidth="1"/>
    <col min="4" max="4" width="18.28515625" style="29" bestFit="1" customWidth="1"/>
    <col min="5" max="5" width="13.85546875" style="29" bestFit="1" customWidth="1"/>
    <col min="6" max="6" width="3.140625" style="29" customWidth="1"/>
    <col min="7" max="7" width="16" style="29" bestFit="1" customWidth="1"/>
    <col min="8" max="8" width="18.28515625" style="29" bestFit="1" customWidth="1"/>
    <col min="9" max="9" width="13.85546875" style="29" bestFit="1" customWidth="1"/>
    <col min="10" max="10" width="4.140625" style="29" customWidth="1"/>
    <col min="11" max="11" width="16" style="29" bestFit="1" customWidth="1"/>
    <col min="12" max="12" width="18.28515625" style="29" bestFit="1" customWidth="1"/>
    <col min="13" max="13" width="13.85546875" style="29" bestFit="1" customWidth="1"/>
    <col min="14" max="16384" width="11.42578125" style="29"/>
  </cols>
  <sheetData>
    <row r="2" spans="2:13" ht="22.5" x14ac:dyDescent="0.3">
      <c r="B2" s="52" t="s">
        <v>85</v>
      </c>
    </row>
    <row r="3" spans="2:13" ht="18" x14ac:dyDescent="0.25">
      <c r="B3" s="53" t="s">
        <v>86</v>
      </c>
    </row>
    <row r="6" spans="2:13" x14ac:dyDescent="0.2">
      <c r="C6" s="76" t="s">
        <v>53</v>
      </c>
      <c r="D6" s="76"/>
      <c r="E6" s="76"/>
      <c r="F6" s="32"/>
      <c r="G6" s="76" t="s">
        <v>54</v>
      </c>
      <c r="H6" s="76"/>
      <c r="I6" s="76"/>
      <c r="J6" s="32"/>
      <c r="K6" s="76" t="s">
        <v>55</v>
      </c>
      <c r="L6" s="76"/>
      <c r="M6" s="76"/>
    </row>
    <row r="7" spans="2:13" ht="28.5" x14ac:dyDescent="0.2">
      <c r="C7" s="40" t="s">
        <v>69</v>
      </c>
      <c r="D7" s="40" t="s">
        <v>70</v>
      </c>
      <c r="E7" s="40" t="s">
        <v>72</v>
      </c>
      <c r="F7" s="33"/>
      <c r="G7" s="40" t="s">
        <v>69</v>
      </c>
      <c r="H7" s="40" t="s">
        <v>70</v>
      </c>
      <c r="I7" s="40" t="s">
        <v>71</v>
      </c>
      <c r="J7" s="33"/>
      <c r="K7" s="40" t="s">
        <v>69</v>
      </c>
      <c r="L7" s="40" t="s">
        <v>73</v>
      </c>
      <c r="M7" s="40" t="s">
        <v>71</v>
      </c>
    </row>
    <row r="8" spans="2:13" ht="24" customHeight="1" x14ac:dyDescent="0.2">
      <c r="B8" s="54" t="s">
        <v>47</v>
      </c>
      <c r="C8" s="31">
        <v>5090.2053529999976</v>
      </c>
      <c r="D8" s="31">
        <v>8532.4924119999941</v>
      </c>
      <c r="E8" s="31">
        <v>6690.4593459999933</v>
      </c>
      <c r="F8" s="34"/>
      <c r="G8" s="31">
        <v>8851.7060479999891</v>
      </c>
      <c r="H8" s="31">
        <v>15937.657700000002</v>
      </c>
      <c r="I8" s="31">
        <v>11814.264143999986</v>
      </c>
      <c r="J8" s="34"/>
      <c r="K8" s="31">
        <v>12975.130605999993</v>
      </c>
      <c r="L8" s="31">
        <v>22907.245748999991</v>
      </c>
      <c r="M8" s="31">
        <v>17252.87288499999</v>
      </c>
    </row>
    <row r="9" spans="2:13" ht="24" customHeight="1" x14ac:dyDescent="0.2">
      <c r="B9" s="55" t="s">
        <v>48</v>
      </c>
      <c r="C9" s="30">
        <v>87.968766999999886</v>
      </c>
      <c r="D9" s="30">
        <v>270.70463399999988</v>
      </c>
      <c r="E9" s="30">
        <v>134.55529499999994</v>
      </c>
      <c r="F9" s="34"/>
      <c r="G9" s="30">
        <v>493.51572399999992</v>
      </c>
      <c r="H9" s="30">
        <v>1441.5646699999993</v>
      </c>
      <c r="I9" s="30">
        <v>742.51859199999865</v>
      </c>
      <c r="J9" s="34"/>
      <c r="K9" s="30">
        <v>897.17385700000011</v>
      </c>
      <c r="L9" s="30">
        <v>2649.7487859999997</v>
      </c>
      <c r="M9" s="30">
        <v>1371.1706169999986</v>
      </c>
    </row>
    <row r="10" spans="2:13" ht="24" customHeight="1" x14ac:dyDescent="0.2">
      <c r="B10" s="54" t="s">
        <v>49</v>
      </c>
      <c r="C10" s="31">
        <v>352.6247790000001</v>
      </c>
      <c r="D10" s="31">
        <v>454.30741499999999</v>
      </c>
      <c r="E10" s="31">
        <v>440.97910300000001</v>
      </c>
      <c r="F10" s="34"/>
      <c r="G10" s="31">
        <v>1110.7502119999992</v>
      </c>
      <c r="H10" s="31">
        <v>1179.2828069999996</v>
      </c>
      <c r="I10" s="31">
        <v>1339.9300929999999</v>
      </c>
      <c r="J10" s="34"/>
      <c r="K10" s="31">
        <v>1532.4163749999989</v>
      </c>
      <c r="L10" s="31">
        <v>1602.5478410000001</v>
      </c>
      <c r="M10" s="31">
        <v>1843.4172799999999</v>
      </c>
    </row>
    <row r="11" spans="2:13" ht="24" customHeight="1" x14ac:dyDescent="0.2">
      <c r="B11" s="55" t="s">
        <v>50</v>
      </c>
      <c r="C11" s="30">
        <v>48.228531000000004</v>
      </c>
      <c r="D11" s="30">
        <v>109.65214900000001</v>
      </c>
      <c r="E11" s="30">
        <v>71.436263999999994</v>
      </c>
      <c r="F11" s="34"/>
      <c r="G11" s="30">
        <v>65.097667999999999</v>
      </c>
      <c r="H11" s="30">
        <v>149.6355079999999</v>
      </c>
      <c r="I11" s="30">
        <v>95.804027000000005</v>
      </c>
      <c r="J11" s="34"/>
      <c r="K11" s="30">
        <v>79.046843999999993</v>
      </c>
      <c r="L11" s="30">
        <v>184.22946399999898</v>
      </c>
      <c r="M11" s="30">
        <v>115.930695</v>
      </c>
    </row>
    <row r="12" spans="2:13" ht="24" customHeight="1" x14ac:dyDescent="0.2">
      <c r="B12" s="54" t="s">
        <v>40</v>
      </c>
      <c r="C12" s="31">
        <v>511.36762899999997</v>
      </c>
      <c r="D12" s="31">
        <v>387.25518499999987</v>
      </c>
      <c r="E12" s="31">
        <v>575.21003299999893</v>
      </c>
      <c r="F12" s="34"/>
      <c r="G12" s="31">
        <v>641.20813299999998</v>
      </c>
      <c r="H12" s="31">
        <v>656.90850399999999</v>
      </c>
      <c r="I12" s="31">
        <v>752.53042099999902</v>
      </c>
      <c r="J12" s="34"/>
      <c r="K12" s="31">
        <v>710.03155600000002</v>
      </c>
      <c r="L12" s="31">
        <v>889.29653399999995</v>
      </c>
      <c r="M12" s="31">
        <v>862.84300999999994</v>
      </c>
    </row>
    <row r="13" spans="2:13" ht="24" customHeight="1" x14ac:dyDescent="0.2">
      <c r="B13" s="56" t="s">
        <v>51</v>
      </c>
      <c r="C13" s="30">
        <v>29.337095999999899</v>
      </c>
      <c r="D13" s="30">
        <v>226.54153199999999</v>
      </c>
      <c r="E13" s="30">
        <v>72.543000000000006</v>
      </c>
      <c r="F13" s="34"/>
      <c r="G13" s="30">
        <v>308.19606900000002</v>
      </c>
      <c r="H13" s="30">
        <v>1026.802747</v>
      </c>
      <c r="I13" s="30">
        <v>503.72996499999903</v>
      </c>
      <c r="J13" s="34"/>
      <c r="K13" s="30">
        <v>925.28784199999996</v>
      </c>
      <c r="L13" s="30">
        <v>2531.3931849999999</v>
      </c>
      <c r="M13" s="30">
        <v>1400.7573190000001</v>
      </c>
    </row>
    <row r="14" spans="2:13" x14ac:dyDescent="0.2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</row>
    <row r="15" spans="2:13" ht="20.25" customHeight="1" x14ac:dyDescent="0.2">
      <c r="B15" s="36" t="s">
        <v>52</v>
      </c>
      <c r="C15" s="38">
        <f>SUM(C8:C13)</f>
        <v>6119.7321549999979</v>
      </c>
      <c r="D15" s="38">
        <f>SUM(D8:D13)</f>
        <v>9980.953326999992</v>
      </c>
      <c r="E15" s="38">
        <f>SUM(E8:E13)</f>
        <v>7985.1830409999911</v>
      </c>
      <c r="F15" s="35"/>
      <c r="G15" s="39">
        <f t="shared" ref="G15:M15" si="0">SUM(G8:G13)</f>
        <v>11470.473853999989</v>
      </c>
      <c r="H15" s="39">
        <f t="shared" si="0"/>
        <v>20391.851935999999</v>
      </c>
      <c r="I15" s="39">
        <f t="shared" si="0"/>
        <v>15248.777241999984</v>
      </c>
      <c r="J15" s="35"/>
      <c r="K15" s="39">
        <f t="shared" si="0"/>
        <v>17119.087079999994</v>
      </c>
      <c r="L15" s="39">
        <f t="shared" si="0"/>
        <v>30764.461558999992</v>
      </c>
      <c r="M15" s="39">
        <f t="shared" si="0"/>
        <v>22846.991805999991</v>
      </c>
    </row>
    <row r="18" spans="2:2" x14ac:dyDescent="0.2">
      <c r="B18" s="29" t="s">
        <v>87</v>
      </c>
    </row>
  </sheetData>
  <mergeCells count="4">
    <mergeCell ref="C6:E6"/>
    <mergeCell ref="G6:I6"/>
    <mergeCell ref="K6:M6"/>
    <mergeCell ref="B14:M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0145-46A8-442C-B029-DD6EFE611DEB}">
  <dimension ref="B2:P18"/>
  <sheetViews>
    <sheetView showGridLines="0" topLeftCell="I1" zoomScaleNormal="100" workbookViewId="0">
      <selection activeCell="O21" sqref="O21"/>
    </sheetView>
  </sheetViews>
  <sheetFormatPr baseColWidth="10" defaultRowHeight="14.25" x14ac:dyDescent="0.2"/>
  <cols>
    <col min="1" max="1" width="11.42578125" style="29"/>
    <col min="2" max="2" width="46.7109375" style="29" customWidth="1"/>
    <col min="3" max="4" width="19.7109375" style="29" customWidth="1"/>
    <col min="5" max="5" width="18.28515625" style="29" bestFit="1" customWidth="1"/>
    <col min="6" max="6" width="13.85546875" style="29" bestFit="1" customWidth="1"/>
    <col min="7" max="7" width="3.140625" style="29" customWidth="1"/>
    <col min="8" max="8" width="16" style="29" bestFit="1" customWidth="1"/>
    <col min="9" max="9" width="16" style="29" customWidth="1"/>
    <col min="10" max="10" width="18.28515625" style="29" bestFit="1" customWidth="1"/>
    <col min="11" max="11" width="13.85546875" style="29" bestFit="1" customWidth="1"/>
    <col min="12" max="12" width="4.140625" style="29" customWidth="1"/>
    <col min="13" max="13" width="16" style="29" bestFit="1" customWidth="1"/>
    <col min="14" max="14" width="16" style="29" customWidth="1"/>
    <col min="15" max="15" width="18.28515625" style="29" bestFit="1" customWidth="1"/>
    <col min="16" max="16" width="13.85546875" style="29" bestFit="1" customWidth="1"/>
    <col min="17" max="16384" width="11.42578125" style="29"/>
  </cols>
  <sheetData>
    <row r="2" spans="2:16" ht="22.5" x14ac:dyDescent="0.3">
      <c r="B2" s="52" t="s">
        <v>85</v>
      </c>
    </row>
    <row r="3" spans="2:16" ht="18" x14ac:dyDescent="0.25">
      <c r="B3" s="53" t="s">
        <v>88</v>
      </c>
    </row>
    <row r="6" spans="2:16" x14ac:dyDescent="0.2">
      <c r="C6" s="76" t="s">
        <v>53</v>
      </c>
      <c r="D6" s="76"/>
      <c r="E6" s="76"/>
      <c r="F6" s="76"/>
      <c r="G6" s="32"/>
      <c r="H6" s="76" t="s">
        <v>54</v>
      </c>
      <c r="I6" s="76"/>
      <c r="J6" s="76"/>
      <c r="K6" s="76"/>
      <c r="L6" s="32"/>
      <c r="M6" s="76" t="s">
        <v>55</v>
      </c>
      <c r="N6" s="76"/>
      <c r="O6" s="76"/>
      <c r="P6" s="76"/>
    </row>
    <row r="7" spans="2:16" ht="28.5" x14ac:dyDescent="0.2">
      <c r="C7" s="40" t="s">
        <v>69</v>
      </c>
      <c r="D7" s="40" t="s">
        <v>90</v>
      </c>
      <c r="E7" s="40" t="s">
        <v>70</v>
      </c>
      <c r="F7" s="40" t="s">
        <v>72</v>
      </c>
      <c r="G7" s="33"/>
      <c r="H7" s="40" t="s">
        <v>69</v>
      </c>
      <c r="I7" s="40" t="s">
        <v>90</v>
      </c>
      <c r="J7" s="40" t="s">
        <v>70</v>
      </c>
      <c r="K7" s="40" t="s">
        <v>71</v>
      </c>
      <c r="L7" s="33"/>
      <c r="M7" s="40" t="s">
        <v>69</v>
      </c>
      <c r="N7" s="40" t="s">
        <v>90</v>
      </c>
      <c r="O7" s="40" t="s">
        <v>73</v>
      </c>
      <c r="P7" s="40" t="s">
        <v>71</v>
      </c>
    </row>
    <row r="8" spans="2:16" ht="24" customHeight="1" x14ac:dyDescent="0.2">
      <c r="B8" s="54" t="s">
        <v>47</v>
      </c>
      <c r="C8" s="31">
        <v>4981.3970368371492</v>
      </c>
      <c r="D8" s="31">
        <v>26.1471219999999</v>
      </c>
      <c r="E8" s="31">
        <v>9203.3605952955768</v>
      </c>
      <c r="F8" s="31">
        <v>6649.37841999999</v>
      </c>
      <c r="G8" s="34"/>
      <c r="H8" s="31">
        <v>8520.1364965962657</v>
      </c>
      <c r="I8" s="31">
        <v>42.848833999999997</v>
      </c>
      <c r="J8" s="31">
        <v>16951.187789909884</v>
      </c>
      <c r="K8" s="31">
        <v>11536.630619</v>
      </c>
      <c r="L8" s="34"/>
      <c r="M8" s="31">
        <v>12358.000775813174</v>
      </c>
      <c r="N8" s="31">
        <v>53.142017000000003</v>
      </c>
      <c r="O8" s="31">
        <v>23261.968811758903</v>
      </c>
      <c r="P8" s="31">
        <v>16481.418635000002</v>
      </c>
    </row>
    <row r="9" spans="2:16" ht="24" customHeight="1" x14ac:dyDescent="0.2">
      <c r="B9" s="55" t="s">
        <v>48</v>
      </c>
      <c r="C9" s="30">
        <v>89.177665869999998</v>
      </c>
      <c r="D9" s="30">
        <v>3.8996000000000003E-2</v>
      </c>
      <c r="E9" s="30">
        <v>239.01613779225337</v>
      </c>
      <c r="F9" s="30">
        <v>123.293927</v>
      </c>
      <c r="G9" s="34"/>
      <c r="H9" s="30">
        <v>494.88442853630011</v>
      </c>
      <c r="I9" s="30">
        <v>6.7239999999999994E-2</v>
      </c>
      <c r="J9" s="30">
        <v>1486.4734557279735</v>
      </c>
      <c r="K9" s="30">
        <v>712.40790900000002</v>
      </c>
      <c r="L9" s="34"/>
      <c r="M9" s="30">
        <v>898.35003723379998</v>
      </c>
      <c r="N9" s="30">
        <v>9.0975E-2</v>
      </c>
      <c r="O9" s="30">
        <v>2716.8963843464453</v>
      </c>
      <c r="P9" s="30">
        <v>1313.922386</v>
      </c>
    </row>
    <row r="10" spans="2:16" ht="24" customHeight="1" x14ac:dyDescent="0.2">
      <c r="B10" s="54" t="s">
        <v>49</v>
      </c>
      <c r="C10" s="31">
        <v>409.84894072290541</v>
      </c>
      <c r="D10" s="31">
        <v>1.1486999999999901</v>
      </c>
      <c r="E10" s="31">
        <v>578.96459782236411</v>
      </c>
      <c r="F10" s="31">
        <v>522.83017499999903</v>
      </c>
      <c r="G10" s="34"/>
      <c r="H10" s="31">
        <v>1142.2065833603301</v>
      </c>
      <c r="I10" s="31">
        <v>2.1980379999999999</v>
      </c>
      <c r="J10" s="31">
        <v>1261.9576170611197</v>
      </c>
      <c r="K10" s="31">
        <v>1388.6888449999999</v>
      </c>
      <c r="L10" s="34"/>
      <c r="M10" s="31">
        <v>1568.7709670294894</v>
      </c>
      <c r="N10" s="31">
        <v>2.8279450000000002</v>
      </c>
      <c r="O10" s="31">
        <v>1719.5259618032364</v>
      </c>
      <c r="P10" s="31">
        <v>1904.2870230000001</v>
      </c>
    </row>
    <row r="11" spans="2:16" ht="24" customHeight="1" x14ac:dyDescent="0.2">
      <c r="B11" s="55" t="s">
        <v>50</v>
      </c>
      <c r="C11" s="30">
        <v>51.970777566411492</v>
      </c>
      <c r="D11" s="30">
        <v>0</v>
      </c>
      <c r="E11" s="30">
        <v>117.96294671116087</v>
      </c>
      <c r="F11" s="30">
        <v>72.997553999999994</v>
      </c>
      <c r="G11" s="34"/>
      <c r="H11" s="30">
        <v>64.649180558819523</v>
      </c>
      <c r="I11" s="30">
        <v>0</v>
      </c>
      <c r="J11" s="30">
        <v>147.82032746131938</v>
      </c>
      <c r="K11" s="30">
        <v>91.005668</v>
      </c>
      <c r="L11" s="34"/>
      <c r="M11" s="30">
        <v>79.825580207256635</v>
      </c>
      <c r="N11" s="30">
        <v>0</v>
      </c>
      <c r="O11" s="30">
        <v>184.06592975522622</v>
      </c>
      <c r="P11" s="30">
        <v>112.652789</v>
      </c>
    </row>
    <row r="12" spans="2:16" ht="24" customHeight="1" x14ac:dyDescent="0.2">
      <c r="B12" s="54" t="s">
        <v>40</v>
      </c>
      <c r="C12" s="31">
        <v>490.38145875554494</v>
      </c>
      <c r="D12" s="31">
        <v>1.79036699999999</v>
      </c>
      <c r="E12" s="31">
        <v>358.63056922810244</v>
      </c>
      <c r="F12" s="31">
        <v>555.39295200000004</v>
      </c>
      <c r="G12" s="34"/>
      <c r="H12" s="31">
        <v>611.32993855767404</v>
      </c>
      <c r="I12" s="31">
        <v>2.14282499999999</v>
      </c>
      <c r="J12" s="31">
        <v>571.35516976117503</v>
      </c>
      <c r="K12" s="31">
        <v>714.34411699999896</v>
      </c>
      <c r="L12" s="34"/>
      <c r="M12" s="31">
        <v>676.3186971348332</v>
      </c>
      <c r="N12" s="31">
        <v>2.3759869999999901</v>
      </c>
      <c r="O12" s="31">
        <v>797.13184368129646</v>
      </c>
      <c r="P12" s="31">
        <v>819.66590599999995</v>
      </c>
    </row>
    <row r="13" spans="2:16" ht="24" customHeight="1" x14ac:dyDescent="0.2">
      <c r="B13" s="56" t="s">
        <v>51</v>
      </c>
      <c r="C13" s="30">
        <v>35.916188733600002</v>
      </c>
      <c r="D13" s="30">
        <v>0.81119399999999997</v>
      </c>
      <c r="E13" s="30">
        <v>283.02867738235091</v>
      </c>
      <c r="F13" s="30">
        <v>90.522410999999906</v>
      </c>
      <c r="G13" s="34"/>
      <c r="H13" s="30">
        <v>386.40614001179995</v>
      </c>
      <c r="I13" s="30">
        <v>2.1382379999999999</v>
      </c>
      <c r="J13" s="30">
        <v>1041.3124886012865</v>
      </c>
      <c r="K13" s="30">
        <v>580.68065300000001</v>
      </c>
      <c r="L13" s="34"/>
      <c r="M13" s="30">
        <v>1106.8697001498003</v>
      </c>
      <c r="N13" s="30">
        <v>4.5446980000000003</v>
      </c>
      <c r="O13" s="30">
        <v>2335.2521682532129</v>
      </c>
      <c r="P13" s="30">
        <v>1528.8697709999999</v>
      </c>
    </row>
    <row r="14" spans="2:16" x14ac:dyDescent="0.2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</row>
    <row r="15" spans="2:16" ht="20.25" customHeight="1" x14ac:dyDescent="0.2">
      <c r="B15" s="36" t="s">
        <v>52</v>
      </c>
      <c r="C15" s="38">
        <f>SUM(C8:C13)</f>
        <v>6058.6920684856123</v>
      </c>
      <c r="D15" s="38">
        <f>SUM(D8:D13)</f>
        <v>29.936378999999882</v>
      </c>
      <c r="E15" s="38">
        <f>SUM(E8:E13)</f>
        <v>10780.963524231807</v>
      </c>
      <c r="F15" s="38">
        <f>SUM(F8:F13)</f>
        <v>8014.4154389999885</v>
      </c>
      <c r="G15" s="35"/>
      <c r="H15" s="39">
        <f t="shared" ref="H15:P15" si="0">SUM(H8:H13)</f>
        <v>11219.612767621189</v>
      </c>
      <c r="I15" s="39">
        <f t="shared" si="0"/>
        <v>49.395174999999981</v>
      </c>
      <c r="J15" s="39">
        <f t="shared" si="0"/>
        <v>21460.106848522759</v>
      </c>
      <c r="K15" s="39">
        <f t="shared" si="0"/>
        <v>15023.757810999998</v>
      </c>
      <c r="L15" s="35"/>
      <c r="M15" s="39">
        <f t="shared" si="0"/>
        <v>16688.135757568354</v>
      </c>
      <c r="N15" s="39">
        <f t="shared" si="0"/>
        <v>62.981621999999987</v>
      </c>
      <c r="O15" s="39">
        <f t="shared" si="0"/>
        <v>31014.841099598321</v>
      </c>
      <c r="P15" s="39">
        <f t="shared" si="0"/>
        <v>22160.816510000001</v>
      </c>
    </row>
    <row r="18" spans="2:2" x14ac:dyDescent="0.2">
      <c r="B18" s="29" t="s">
        <v>89</v>
      </c>
    </row>
  </sheetData>
  <mergeCells count="4">
    <mergeCell ref="C6:F6"/>
    <mergeCell ref="H6:K6"/>
    <mergeCell ref="M6:P6"/>
    <mergeCell ref="B14:P1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2118D-C290-41AF-AD6A-76C3DF98D92F}">
  <dimension ref="B5:P21"/>
  <sheetViews>
    <sheetView showGridLines="0" tabSelected="1" workbookViewId="0">
      <selection activeCell="D26" sqref="D26"/>
    </sheetView>
  </sheetViews>
  <sheetFormatPr baseColWidth="10" defaultRowHeight="15" x14ac:dyDescent="0.25"/>
  <cols>
    <col min="2" max="2" width="35.5703125" customWidth="1"/>
    <col min="4" max="4" width="17.28515625" customWidth="1"/>
    <col min="5" max="5" width="13.28515625" customWidth="1"/>
    <col min="6" max="6" width="15.28515625" customWidth="1"/>
    <col min="9" max="9" width="16.140625" customWidth="1"/>
    <col min="10" max="10" width="14.5703125" customWidth="1"/>
    <col min="11" max="11" width="13.7109375" bestFit="1" customWidth="1"/>
    <col min="14" max="14" width="16.140625" bestFit="1" customWidth="1"/>
    <col min="15" max="15" width="13.28515625" customWidth="1"/>
    <col min="16" max="16" width="13.7109375" bestFit="1" customWidth="1"/>
  </cols>
  <sheetData>
    <row r="5" spans="2:16" ht="22.5" x14ac:dyDescent="0.3">
      <c r="B5" s="52" t="s">
        <v>85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2:16" ht="18" x14ac:dyDescent="0.25">
      <c r="B6" s="53" t="s">
        <v>92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2:16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2:16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2:16" x14ac:dyDescent="0.25">
      <c r="B9" s="29"/>
      <c r="C9" s="76" t="s">
        <v>53</v>
      </c>
      <c r="D9" s="76"/>
      <c r="E9" s="76"/>
      <c r="F9" s="76"/>
      <c r="G9" s="32"/>
      <c r="H9" s="76" t="s">
        <v>54</v>
      </c>
      <c r="I9" s="76"/>
      <c r="J9" s="76"/>
      <c r="K9" s="76"/>
      <c r="L9" s="32"/>
      <c r="M9" s="76" t="s">
        <v>55</v>
      </c>
      <c r="N9" s="76"/>
      <c r="O9" s="76"/>
      <c r="P9" s="76"/>
    </row>
    <row r="10" spans="2:16" ht="29.25" x14ac:dyDescent="0.25">
      <c r="B10" s="29"/>
      <c r="C10" s="40" t="s">
        <v>69</v>
      </c>
      <c r="D10" s="40" t="s">
        <v>90</v>
      </c>
      <c r="E10" s="40" t="s">
        <v>70</v>
      </c>
      <c r="F10" s="40" t="s">
        <v>72</v>
      </c>
      <c r="G10" s="33"/>
      <c r="H10" s="40" t="s">
        <v>69</v>
      </c>
      <c r="I10" s="40" t="s">
        <v>90</v>
      </c>
      <c r="J10" s="40" t="s">
        <v>70</v>
      </c>
      <c r="K10" s="40" t="s">
        <v>71</v>
      </c>
      <c r="L10" s="33"/>
      <c r="M10" s="40" t="s">
        <v>69</v>
      </c>
      <c r="N10" s="40" t="s">
        <v>90</v>
      </c>
      <c r="O10" s="40" t="s">
        <v>91</v>
      </c>
      <c r="P10" s="40" t="s">
        <v>71</v>
      </c>
    </row>
    <row r="11" spans="2:16" x14ac:dyDescent="0.25">
      <c r="B11" s="54" t="s">
        <v>47</v>
      </c>
      <c r="C11" s="31">
        <v>5162.3</v>
      </c>
      <c r="D11" s="31">
        <v>100.29</v>
      </c>
      <c r="E11" s="31">
        <v>9660.74</v>
      </c>
      <c r="F11" s="31">
        <v>6898.25</v>
      </c>
      <c r="G11" s="34"/>
      <c r="H11" s="31">
        <v>8805.26</v>
      </c>
      <c r="I11" s="31">
        <v>193.65</v>
      </c>
      <c r="J11" s="31">
        <v>16319.47</v>
      </c>
      <c r="K11" s="31">
        <v>11667.67</v>
      </c>
      <c r="L11" s="34"/>
      <c r="M11" s="31">
        <v>13208.96</v>
      </c>
      <c r="N11" s="31">
        <v>296.41000000000003</v>
      </c>
      <c r="O11" s="31">
        <v>24179.48</v>
      </c>
      <c r="P11" s="31">
        <v>17478</v>
      </c>
    </row>
    <row r="12" spans="2:16" x14ac:dyDescent="0.25">
      <c r="B12" s="55" t="s">
        <v>48</v>
      </c>
      <c r="C12" s="30">
        <v>88.21</v>
      </c>
      <c r="D12" s="30">
        <v>0.01</v>
      </c>
      <c r="E12" s="30">
        <v>231.89</v>
      </c>
      <c r="F12" s="30">
        <v>119.31</v>
      </c>
      <c r="G12" s="34"/>
      <c r="H12" s="30">
        <v>480.31</v>
      </c>
      <c r="I12" s="30">
        <v>0.02</v>
      </c>
      <c r="J12" s="30">
        <v>1422.07</v>
      </c>
      <c r="K12" s="30">
        <v>674.9</v>
      </c>
      <c r="L12" s="34"/>
      <c r="M12" s="30">
        <v>868.54</v>
      </c>
      <c r="N12" s="30">
        <v>0.03</v>
      </c>
      <c r="O12" s="30">
        <v>2599.6999999999998</v>
      </c>
      <c r="P12" s="30">
        <v>1238.23</v>
      </c>
    </row>
    <row r="13" spans="2:16" x14ac:dyDescent="0.25">
      <c r="B13" s="54" t="s">
        <v>49</v>
      </c>
      <c r="C13" s="31">
        <v>379.75</v>
      </c>
      <c r="D13" s="31">
        <v>0.53</v>
      </c>
      <c r="E13" s="31">
        <v>471.65999999999997</v>
      </c>
      <c r="F13" s="31">
        <v>470.48</v>
      </c>
      <c r="G13" s="34"/>
      <c r="H13" s="31">
        <v>1123.25</v>
      </c>
      <c r="I13" s="31">
        <v>1.58</v>
      </c>
      <c r="J13" s="31">
        <v>1126.3700000000001</v>
      </c>
      <c r="K13" s="31">
        <v>1341.36</v>
      </c>
      <c r="L13" s="34"/>
      <c r="M13" s="31">
        <v>1570.19</v>
      </c>
      <c r="N13" s="31">
        <v>2.4500000000000002</v>
      </c>
      <c r="O13" s="31">
        <v>1591.7</v>
      </c>
      <c r="P13" s="31">
        <v>1878.6499999999999</v>
      </c>
    </row>
    <row r="14" spans="2:16" x14ac:dyDescent="0.25">
      <c r="B14" s="55" t="s">
        <v>50</v>
      </c>
      <c r="C14" s="30">
        <v>57.21</v>
      </c>
      <c r="D14" s="30">
        <v>0</v>
      </c>
      <c r="E14" s="30">
        <v>112.81</v>
      </c>
      <c r="F14" s="30">
        <v>95.41</v>
      </c>
      <c r="G14" s="34"/>
      <c r="H14" s="30">
        <v>66.56</v>
      </c>
      <c r="I14" s="30">
        <v>0</v>
      </c>
      <c r="J14" s="30">
        <v>131.25</v>
      </c>
      <c r="K14" s="30">
        <v>109.23</v>
      </c>
      <c r="L14" s="34"/>
      <c r="M14" s="30">
        <v>76.02</v>
      </c>
      <c r="N14" s="30">
        <v>0</v>
      </c>
      <c r="O14" s="30">
        <v>150.02000000000001</v>
      </c>
      <c r="P14" s="30">
        <v>123.09</v>
      </c>
    </row>
    <row r="15" spans="2:16" x14ac:dyDescent="0.25">
      <c r="B15" s="54" t="s">
        <v>40</v>
      </c>
      <c r="C15" s="31">
        <v>435.85</v>
      </c>
      <c r="D15" s="31">
        <v>2.04</v>
      </c>
      <c r="E15" s="31">
        <v>287.63</v>
      </c>
      <c r="F15" s="31">
        <v>489.26</v>
      </c>
      <c r="G15" s="34"/>
      <c r="H15" s="31">
        <v>594.70000000000005</v>
      </c>
      <c r="I15" s="31">
        <v>2.31</v>
      </c>
      <c r="J15" s="31">
        <v>530.29999999999995</v>
      </c>
      <c r="K15" s="31">
        <v>692.1</v>
      </c>
      <c r="L15" s="34"/>
      <c r="M15" s="31">
        <v>678.44</v>
      </c>
      <c r="N15" s="31">
        <v>2.5099999999999998</v>
      </c>
      <c r="O15" s="31">
        <v>749.89</v>
      </c>
      <c r="P15" s="31">
        <v>816.17</v>
      </c>
    </row>
    <row r="16" spans="2:16" x14ac:dyDescent="0.25">
      <c r="B16" s="56" t="s">
        <v>51</v>
      </c>
      <c r="C16" s="30">
        <v>31.32</v>
      </c>
      <c r="D16" s="30">
        <v>9.9499999999999993</v>
      </c>
      <c r="E16" s="30">
        <v>264.10000000000002</v>
      </c>
      <c r="F16" s="30">
        <v>89.72</v>
      </c>
      <c r="G16" s="34"/>
      <c r="H16" s="30">
        <v>444.92</v>
      </c>
      <c r="I16" s="30">
        <v>18.03</v>
      </c>
      <c r="J16" s="30">
        <v>1035.8800000000001</v>
      </c>
      <c r="K16" s="30">
        <v>652.37</v>
      </c>
      <c r="L16" s="34"/>
      <c r="M16" s="30">
        <v>1113.3900000000001</v>
      </c>
      <c r="N16" s="30">
        <v>24.18</v>
      </c>
      <c r="O16" s="30">
        <v>2287.38</v>
      </c>
      <c r="P16" s="30">
        <v>1546.64</v>
      </c>
    </row>
    <row r="17" spans="2:16" x14ac:dyDescent="0.2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2:16" x14ac:dyDescent="0.25">
      <c r="B18" s="36" t="s">
        <v>52</v>
      </c>
      <c r="C18" s="38">
        <f>SUM(C11:C16)</f>
        <v>6154.64</v>
      </c>
      <c r="D18" s="38">
        <f>SUM(D11:D16)</f>
        <v>112.82000000000002</v>
      </c>
      <c r="E18" s="38">
        <f>SUM(E11:E16)</f>
        <v>11028.829999999998</v>
      </c>
      <c r="F18" s="38">
        <f>SUM(F11:F16)</f>
        <v>8162.4300000000012</v>
      </c>
      <c r="G18" s="35"/>
      <c r="H18" s="39">
        <f t="shared" ref="H18:P18" si="0">SUM(H11:H16)</f>
        <v>11515</v>
      </c>
      <c r="I18" s="39">
        <f t="shared" si="0"/>
        <v>215.59000000000003</v>
      </c>
      <c r="J18" s="39">
        <f t="shared" si="0"/>
        <v>20565.34</v>
      </c>
      <c r="K18" s="39">
        <f t="shared" si="0"/>
        <v>15137.630000000001</v>
      </c>
      <c r="L18" s="35"/>
      <c r="M18" s="39">
        <f t="shared" si="0"/>
        <v>17515.54</v>
      </c>
      <c r="N18" s="39">
        <f t="shared" si="0"/>
        <v>325.58</v>
      </c>
      <c r="O18" s="39">
        <f t="shared" si="0"/>
        <v>31558.170000000002</v>
      </c>
      <c r="P18" s="39">
        <f t="shared" si="0"/>
        <v>23080.78</v>
      </c>
    </row>
    <row r="19" spans="2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2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2:16" x14ac:dyDescent="0.25">
      <c r="B21" s="29" t="s">
        <v>93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</sheetData>
  <mergeCells count="4">
    <mergeCell ref="C9:F9"/>
    <mergeCell ref="H9:K9"/>
    <mergeCell ref="M9:P9"/>
    <mergeCell ref="B17:P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showGridLines="0" workbookViewId="0">
      <selection sqref="A1:L1"/>
    </sheetView>
  </sheetViews>
  <sheetFormatPr baseColWidth="10" defaultRowHeight="15" x14ac:dyDescent="0.25"/>
  <cols>
    <col min="1" max="1" width="29.140625" customWidth="1"/>
  </cols>
  <sheetData>
    <row r="1" spans="1:12" ht="52.5" customHeight="1" x14ac:dyDescent="0.25">
      <c r="A1" s="57" t="s">
        <v>83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" customHeight="1" x14ac:dyDescent="0.25">
      <c r="A2" s="58" t="s">
        <v>0</v>
      </c>
      <c r="B2" s="59" t="s">
        <v>1</v>
      </c>
      <c r="C2" s="59"/>
      <c r="D2" s="60" t="s">
        <v>2</v>
      </c>
      <c r="E2" s="61"/>
      <c r="F2" s="62"/>
      <c r="G2" s="60" t="s">
        <v>3</v>
      </c>
      <c r="H2" s="61"/>
      <c r="I2" s="62"/>
      <c r="J2" s="63" t="s">
        <v>4</v>
      </c>
      <c r="K2" s="64"/>
      <c r="L2" s="64"/>
    </row>
    <row r="3" spans="1:12" ht="38.25" x14ac:dyDescent="0.25">
      <c r="A3" s="58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</row>
    <row r="4" spans="1:12" ht="22.5" customHeight="1" x14ac:dyDescent="0.25">
      <c r="A4" s="23" t="s">
        <v>32</v>
      </c>
      <c r="B4" s="3">
        <f>B6+B9+B12+B17</f>
        <v>306443.80000000005</v>
      </c>
      <c r="C4" s="4">
        <f>C6+C9+C12+C17</f>
        <v>288430.59999999998</v>
      </c>
      <c r="D4" s="4">
        <v>13796.021626</v>
      </c>
      <c r="E4" s="4">
        <v>28809.10815</v>
      </c>
      <c r="F4" s="4">
        <v>43073.571369999998</v>
      </c>
      <c r="G4" s="4">
        <v>10160.995999999999</v>
      </c>
      <c r="H4" s="4">
        <f>H6+H9+H12+H17</f>
        <v>20897.431324000001</v>
      </c>
      <c r="I4" s="4">
        <v>30559.782620999998</v>
      </c>
      <c r="J4" s="4">
        <v>17316.262972</v>
      </c>
      <c r="K4" s="4">
        <v>38221.660053</v>
      </c>
      <c r="L4" s="4">
        <v>61274.915300000001</v>
      </c>
    </row>
    <row r="5" spans="1:12" x14ac:dyDescent="0.25">
      <c r="A5" s="26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25">
      <c r="A6" s="23" t="s">
        <v>16</v>
      </c>
      <c r="B6" s="3">
        <v>73483.199999999997</v>
      </c>
      <c r="C6" s="4">
        <v>27462.5</v>
      </c>
      <c r="D6" s="4">
        <v>6283.4018120000001</v>
      </c>
      <c r="E6" s="4">
        <v>9368.0186429999994</v>
      </c>
      <c r="F6" s="4">
        <v>12081.336761</v>
      </c>
      <c r="G6" s="4">
        <v>5682.2</v>
      </c>
      <c r="H6" s="4">
        <v>8609.838291</v>
      </c>
      <c r="I6" s="4">
        <v>11170.312717999999</v>
      </c>
      <c r="J6" s="4">
        <v>3083.1567150000001</v>
      </c>
      <c r="K6" s="4">
        <v>3908.2641440000002</v>
      </c>
      <c r="L6" s="4">
        <v>4757.0969279999999</v>
      </c>
    </row>
    <row r="7" spans="1:12" x14ac:dyDescent="0.25">
      <c r="A7" s="24" t="s">
        <v>17</v>
      </c>
      <c r="B7" s="6">
        <v>37530.800000000003</v>
      </c>
      <c r="C7" s="6">
        <v>17866.5</v>
      </c>
      <c r="D7" s="7">
        <v>2541.0920270000001</v>
      </c>
      <c r="E7" s="7">
        <v>3843.148443</v>
      </c>
      <c r="F7" s="7">
        <v>5342.0632070000001</v>
      </c>
      <c r="G7" s="7">
        <v>2223.2330000000002</v>
      </c>
      <c r="H7" s="7">
        <v>3443.780017</v>
      </c>
      <c r="I7" s="7">
        <v>4836.521307</v>
      </c>
      <c r="J7" s="7">
        <v>1645.0795869999999</v>
      </c>
      <c r="K7" s="7">
        <v>2066.592318</v>
      </c>
      <c r="L7" s="7">
        <v>2616.7586259999998</v>
      </c>
    </row>
    <row r="8" spans="1:12" x14ac:dyDescent="0.25">
      <c r="A8" s="24" t="s">
        <v>18</v>
      </c>
      <c r="B8" s="6">
        <v>35952.400000000001</v>
      </c>
      <c r="C8" s="6">
        <v>9596.1</v>
      </c>
      <c r="D8" s="7">
        <v>3742.3097849999999</v>
      </c>
      <c r="E8" s="7">
        <v>5524.8702000000003</v>
      </c>
      <c r="F8" s="7">
        <v>6739.2735540000003</v>
      </c>
      <c r="G8" s="7">
        <v>3458.9670000000001</v>
      </c>
      <c r="H8" s="7">
        <v>5166.058274</v>
      </c>
      <c r="I8" s="7">
        <v>6333.7914110000002</v>
      </c>
      <c r="J8" s="7">
        <v>1438.0771279999999</v>
      </c>
      <c r="K8" s="7">
        <v>1841.671826</v>
      </c>
      <c r="L8" s="7">
        <v>2140.3383020000001</v>
      </c>
    </row>
    <row r="9" spans="1:12" x14ac:dyDescent="0.25">
      <c r="A9" s="23" t="s">
        <v>19</v>
      </c>
      <c r="B9" s="3">
        <v>27189.200000000001</v>
      </c>
      <c r="C9" s="3">
        <v>41200.1</v>
      </c>
      <c r="D9" s="4">
        <v>2076.3066840000001</v>
      </c>
      <c r="E9" s="4">
        <v>3776.3142189999999</v>
      </c>
      <c r="F9" s="4">
        <v>6383.7363770000002</v>
      </c>
      <c r="G9" s="4">
        <v>1255.8219999999999</v>
      </c>
      <c r="H9" s="4">
        <v>2256.8901350000001</v>
      </c>
      <c r="I9" s="4">
        <v>3714.4737449999998</v>
      </c>
      <c r="J9" s="4">
        <v>4063.5633360000002</v>
      </c>
      <c r="K9" s="4">
        <v>7518.1421499999997</v>
      </c>
      <c r="L9" s="4">
        <v>13248.038688000001</v>
      </c>
    </row>
    <row r="10" spans="1:12" x14ac:dyDescent="0.25">
      <c r="A10" s="25" t="s">
        <v>20</v>
      </c>
      <c r="B10" s="6">
        <v>16571.599999999999</v>
      </c>
      <c r="C10" s="6">
        <f>16026.9+3048.8</f>
        <v>19075.7</v>
      </c>
      <c r="D10" s="7">
        <v>765.65170799999999</v>
      </c>
      <c r="E10" s="7">
        <v>1347.8679520000001</v>
      </c>
      <c r="F10" s="7">
        <v>1734.2185980000002</v>
      </c>
      <c r="G10" s="7">
        <v>465.58100000000002</v>
      </c>
      <c r="H10" s="7">
        <v>826.55962099999999</v>
      </c>
      <c r="I10" s="7">
        <v>998.21325300000001</v>
      </c>
      <c r="J10" s="7">
        <v>1502.659895</v>
      </c>
      <c r="K10" s="7">
        <v>2582.0817820000002</v>
      </c>
      <c r="L10" s="7">
        <v>3684.2904690000005</v>
      </c>
    </row>
    <row r="11" spans="1:12" x14ac:dyDescent="0.25">
      <c r="A11" s="25" t="s">
        <v>21</v>
      </c>
      <c r="B11" s="9">
        <v>10617.6</v>
      </c>
      <c r="C11" s="6">
        <v>22124.400000000001</v>
      </c>
      <c r="D11" s="7">
        <v>1310.654976</v>
      </c>
      <c r="E11" s="7">
        <v>2428.4462669999998</v>
      </c>
      <c r="F11" s="7">
        <v>4649.5177789999998</v>
      </c>
      <c r="G11" s="7">
        <v>790.24099999999999</v>
      </c>
      <c r="H11" s="7">
        <v>1430.330514</v>
      </c>
      <c r="I11" s="7">
        <v>2716.2604919999999</v>
      </c>
      <c r="J11" s="7">
        <v>2560.9034409999999</v>
      </c>
      <c r="K11" s="7">
        <v>4936.0603680000004</v>
      </c>
      <c r="L11" s="7">
        <v>9563.7482189999992</v>
      </c>
    </row>
    <row r="12" spans="1:12" x14ac:dyDescent="0.25">
      <c r="A12" s="23" t="s">
        <v>22</v>
      </c>
      <c r="B12" s="3">
        <v>166663</v>
      </c>
      <c r="C12" s="3">
        <v>146030.6</v>
      </c>
      <c r="D12" s="4">
        <v>1435.789401</v>
      </c>
      <c r="E12" s="4">
        <v>10496.020339999999</v>
      </c>
      <c r="F12" s="4">
        <v>18883.570502999999</v>
      </c>
      <c r="G12" s="4">
        <v>658.39200000000005</v>
      </c>
      <c r="H12" s="4">
        <v>6678.5629470000003</v>
      </c>
      <c r="I12" s="4">
        <v>11915.932430999999</v>
      </c>
      <c r="J12" s="4">
        <v>3940.9608760000001</v>
      </c>
      <c r="K12" s="4">
        <v>18913.098513000001</v>
      </c>
      <c r="L12" s="4">
        <v>34632.003143000002</v>
      </c>
    </row>
    <row r="13" spans="1:12" x14ac:dyDescent="0.25">
      <c r="A13" s="25" t="s">
        <v>23</v>
      </c>
      <c r="B13" s="6">
        <v>137289.4</v>
      </c>
      <c r="C13" s="6">
        <v>63045.8</v>
      </c>
      <c r="D13" s="7">
        <v>592.19960000000003</v>
      </c>
      <c r="E13" s="7">
        <v>9164.0718450000004</v>
      </c>
      <c r="F13" s="7">
        <v>17098.171463999999</v>
      </c>
      <c r="G13" s="7">
        <v>441.73700000000002</v>
      </c>
      <c r="H13" s="7">
        <v>6255.6143510000002</v>
      </c>
      <c r="I13" s="7">
        <v>11379.051862</v>
      </c>
      <c r="J13" s="7">
        <v>731.94331799999998</v>
      </c>
      <c r="K13" s="7">
        <v>14277.963223999999</v>
      </c>
      <c r="L13" s="7">
        <v>28294.374689</v>
      </c>
    </row>
    <row r="14" spans="1:12" x14ac:dyDescent="0.25">
      <c r="A14" s="25" t="s">
        <v>24</v>
      </c>
      <c r="B14" s="9">
        <v>155.1</v>
      </c>
      <c r="C14" s="6">
        <v>21764.5</v>
      </c>
      <c r="D14" s="7">
        <v>403.84707800000001</v>
      </c>
      <c r="E14" s="7">
        <v>605.16515000000004</v>
      </c>
      <c r="F14" s="7">
        <v>853.66776600000003</v>
      </c>
      <c r="G14" s="7">
        <v>5.39</v>
      </c>
      <c r="H14" s="7">
        <v>6.6575660000000001</v>
      </c>
      <c r="I14" s="7">
        <v>7.0733649999999999</v>
      </c>
      <c r="J14" s="7">
        <v>1966.616921</v>
      </c>
      <c r="K14" s="7">
        <v>2931.6564440000002</v>
      </c>
      <c r="L14" s="7">
        <v>4125.6943300000003</v>
      </c>
    </row>
    <row r="15" spans="1:12" x14ac:dyDescent="0.25">
      <c r="A15" s="25" t="s">
        <v>25</v>
      </c>
      <c r="B15" s="6">
        <v>28494.7</v>
      </c>
      <c r="C15" s="6">
        <v>55336.9</v>
      </c>
      <c r="D15" s="7">
        <v>268.58703500000001</v>
      </c>
      <c r="E15" s="7">
        <v>521.06968199999994</v>
      </c>
      <c r="F15" s="7">
        <v>681.02733000000001</v>
      </c>
      <c r="G15" s="7">
        <v>204.41</v>
      </c>
      <c r="H15" s="7">
        <v>406.24632200000002</v>
      </c>
      <c r="I15" s="7">
        <v>514.72749899999997</v>
      </c>
      <c r="J15" s="7">
        <v>383.04226799999998</v>
      </c>
      <c r="K15" s="7">
        <v>679.85841200000004</v>
      </c>
      <c r="L15" s="7">
        <v>980.75551199999995</v>
      </c>
    </row>
    <row r="16" spans="1:12" x14ac:dyDescent="0.25">
      <c r="A16" s="25" t="s">
        <v>26</v>
      </c>
      <c r="B16" s="9">
        <v>723.7</v>
      </c>
      <c r="C16" s="6">
        <v>5883.4</v>
      </c>
      <c r="D16" s="7">
        <v>171.155688</v>
      </c>
      <c r="E16" s="7">
        <v>205.713663</v>
      </c>
      <c r="F16" s="7">
        <v>250.70394300000001</v>
      </c>
      <c r="G16" s="7">
        <v>6.8540000000000001</v>
      </c>
      <c r="H16" s="7">
        <v>10.044708</v>
      </c>
      <c r="I16" s="7">
        <v>15.079705000000001</v>
      </c>
      <c r="J16" s="7">
        <v>859.35836900000004</v>
      </c>
      <c r="K16" s="7">
        <v>1023.620433</v>
      </c>
      <c r="L16" s="7">
        <v>1231.1786119999999</v>
      </c>
    </row>
    <row r="17" spans="1:12" x14ac:dyDescent="0.25">
      <c r="A17" s="23" t="s">
        <v>27</v>
      </c>
      <c r="B17" s="3">
        <v>39108.400000000001</v>
      </c>
      <c r="C17" s="3">
        <v>73737.399999999994</v>
      </c>
      <c r="D17" s="4">
        <v>4000.523729</v>
      </c>
      <c r="E17" s="4">
        <v>5168.7549479999998</v>
      </c>
      <c r="F17" s="4">
        <v>5724.927729</v>
      </c>
      <c r="G17" s="4">
        <v>2564.5810000000001</v>
      </c>
      <c r="H17" s="4">
        <v>3352.1399510000001</v>
      </c>
      <c r="I17" s="4">
        <v>3759.0637270000002</v>
      </c>
      <c r="J17" s="4">
        <v>6228.5820450000001</v>
      </c>
      <c r="K17" s="4">
        <v>7882.1552460000003</v>
      </c>
      <c r="L17" s="4">
        <v>8637.7765409999993</v>
      </c>
    </row>
    <row r="18" spans="1:12" x14ac:dyDescent="0.25">
      <c r="A18" s="25" t="s">
        <v>28</v>
      </c>
      <c r="B18" s="6">
        <v>12963.7</v>
      </c>
      <c r="C18" s="6">
        <v>17857.8</v>
      </c>
      <c r="D18" s="7">
        <v>1315.695426</v>
      </c>
      <c r="E18" s="7">
        <v>1761.14455</v>
      </c>
      <c r="F18" s="7">
        <v>1849.382607</v>
      </c>
      <c r="G18" s="7">
        <v>909.15200000000004</v>
      </c>
      <c r="H18" s="7">
        <v>1249.8006929999999</v>
      </c>
      <c r="I18" s="7">
        <v>1318.762199</v>
      </c>
      <c r="J18" s="7">
        <v>1788.9362940000001</v>
      </c>
      <c r="K18" s="7">
        <v>2236.5107039999998</v>
      </c>
      <c r="L18" s="7">
        <v>2336.6055590000001</v>
      </c>
    </row>
    <row r="19" spans="1:12" x14ac:dyDescent="0.25">
      <c r="A19" s="25" t="s">
        <v>29</v>
      </c>
      <c r="B19" s="6">
        <v>7107.7</v>
      </c>
      <c r="C19" s="6">
        <v>6628</v>
      </c>
      <c r="D19" s="7">
        <v>263.339358</v>
      </c>
      <c r="E19" s="7">
        <v>320.27385199999998</v>
      </c>
      <c r="F19" s="7">
        <v>418.00070299999999</v>
      </c>
      <c r="G19" s="7">
        <v>205.411</v>
      </c>
      <c r="H19" s="7">
        <v>252.435036</v>
      </c>
      <c r="I19" s="7">
        <v>338.694503</v>
      </c>
      <c r="J19" s="7">
        <v>293.80929600000002</v>
      </c>
      <c r="K19" s="7">
        <v>344.06201499999997</v>
      </c>
      <c r="L19" s="7">
        <v>474.97300300000001</v>
      </c>
    </row>
    <row r="20" spans="1:12" x14ac:dyDescent="0.25">
      <c r="A20" s="25" t="s">
        <v>30</v>
      </c>
      <c r="B20" s="9">
        <f>405.1+5847.8</f>
        <v>6252.9000000000005</v>
      </c>
      <c r="C20" s="6">
        <f>9150.6+20452.4</f>
        <v>29603</v>
      </c>
      <c r="D20" s="7">
        <v>465.768283</v>
      </c>
      <c r="E20" s="7">
        <v>675.79740900000002</v>
      </c>
      <c r="F20" s="7">
        <v>844.58141000000001</v>
      </c>
      <c r="G20" s="7">
        <v>167.31299999999999</v>
      </c>
      <c r="H20" s="7">
        <v>239.15207999999998</v>
      </c>
      <c r="I20" s="7">
        <v>317.67476499999998</v>
      </c>
      <c r="J20" s="7">
        <v>1330.0215069999999</v>
      </c>
      <c r="K20" s="7">
        <v>1957.5159779999999</v>
      </c>
      <c r="L20" s="7">
        <v>2360.023866</v>
      </c>
    </row>
    <row r="21" spans="1:12" x14ac:dyDescent="0.25">
      <c r="A21" s="25" t="s">
        <v>31</v>
      </c>
      <c r="B21" s="6">
        <v>12784.1</v>
      </c>
      <c r="C21" s="6">
        <v>19648.599999999999</v>
      </c>
      <c r="D21" s="7">
        <v>1955.7206619999999</v>
      </c>
      <c r="E21" s="7">
        <v>2411.5391370000002</v>
      </c>
      <c r="F21" s="7">
        <v>2612.9630090000001</v>
      </c>
      <c r="G21" s="7">
        <v>1282.7060409999999</v>
      </c>
      <c r="H21" s="7">
        <v>1610.752142</v>
      </c>
      <c r="I21" s="7">
        <v>1783.93226</v>
      </c>
      <c r="J21" s="7">
        <v>2815.8149480000002</v>
      </c>
      <c r="K21" s="7">
        <v>3344.0665490000001</v>
      </c>
      <c r="L21" s="7">
        <v>3466.174113</v>
      </c>
    </row>
  </sheetData>
  <mergeCells count="6">
    <mergeCell ref="A1:L1"/>
    <mergeCell ref="A2:A3"/>
    <mergeCell ref="B2:C2"/>
    <mergeCell ref="D2:F2"/>
    <mergeCell ref="G2:I2"/>
    <mergeCell ref="J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showGridLines="0" zoomScaleNormal="100" workbookViewId="0">
      <selection sqref="A1:L1"/>
    </sheetView>
  </sheetViews>
  <sheetFormatPr baseColWidth="10" defaultRowHeight="15" x14ac:dyDescent="0.25"/>
  <cols>
    <col min="1" max="1" width="28.5703125" customWidth="1"/>
  </cols>
  <sheetData>
    <row r="1" spans="1:12" ht="52.5" customHeight="1" x14ac:dyDescent="0.25">
      <c r="A1" s="57" t="s">
        <v>82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" customHeight="1" x14ac:dyDescent="0.25">
      <c r="A2" s="58" t="s">
        <v>0</v>
      </c>
      <c r="B2" s="59" t="s">
        <v>1</v>
      </c>
      <c r="C2" s="59"/>
      <c r="D2" s="60" t="s">
        <v>2</v>
      </c>
      <c r="E2" s="61"/>
      <c r="F2" s="62"/>
      <c r="G2" s="60" t="s">
        <v>3</v>
      </c>
      <c r="H2" s="61"/>
      <c r="I2" s="62"/>
      <c r="J2" s="63" t="s">
        <v>4</v>
      </c>
      <c r="K2" s="64"/>
      <c r="L2" s="64"/>
    </row>
    <row r="3" spans="1:12" ht="38.25" x14ac:dyDescent="0.25">
      <c r="A3" s="58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</row>
    <row r="4" spans="1:12" ht="23.25" customHeight="1" x14ac:dyDescent="0.25">
      <c r="A4" s="23" t="s">
        <v>32</v>
      </c>
      <c r="B4" s="3">
        <v>255913.16999999987</v>
      </c>
      <c r="C4" s="4">
        <v>257483.60647816997</v>
      </c>
      <c r="D4" s="4">
        <f>D6+D9+D12+D17</f>
        <v>17674.399999999998</v>
      </c>
      <c r="E4" s="4">
        <f>E6+E9+E12+E17</f>
        <v>26163</v>
      </c>
      <c r="F4" s="4">
        <f>F6+F9+F12+F17</f>
        <v>43837.399999999994</v>
      </c>
      <c r="G4" s="4">
        <v>10025.000000000002</v>
      </c>
      <c r="H4" s="4">
        <v>18573.199999999997</v>
      </c>
      <c r="I4" s="4">
        <v>30611.699999999997</v>
      </c>
      <c r="J4" s="4">
        <v>17224.699999999997</v>
      </c>
      <c r="K4" s="4">
        <v>34837.199999999997</v>
      </c>
      <c r="L4" s="4">
        <v>61641.600000000006</v>
      </c>
    </row>
    <row r="5" spans="1:12" x14ac:dyDescent="0.25">
      <c r="A5" s="26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25">
      <c r="A6" s="23" t="s">
        <v>16</v>
      </c>
      <c r="B6" s="4">
        <v>76769.119999999981</v>
      </c>
      <c r="C6" s="4">
        <v>27939.419944209996</v>
      </c>
      <c r="D6" s="4">
        <v>3183.3</v>
      </c>
      <c r="E6" s="4">
        <v>9343</v>
      </c>
      <c r="F6" s="3">
        <v>12526.3</v>
      </c>
      <c r="G6" s="4">
        <v>5527.9</v>
      </c>
      <c r="H6" s="4">
        <v>8527.6</v>
      </c>
      <c r="I6" s="4">
        <v>11594.9</v>
      </c>
      <c r="J6" s="4">
        <v>2848.7999999999997</v>
      </c>
      <c r="K6" s="4">
        <v>3791.6</v>
      </c>
      <c r="L6" s="4">
        <v>4438.7999999999993</v>
      </c>
    </row>
    <row r="7" spans="1:12" x14ac:dyDescent="0.25">
      <c r="A7" s="24" t="s">
        <v>17</v>
      </c>
      <c r="B7" s="7">
        <v>38037.339999999997</v>
      </c>
      <c r="C7" s="7">
        <v>17911.087400519998</v>
      </c>
      <c r="D7" s="7">
        <v>1470.2</v>
      </c>
      <c r="E7" s="7">
        <v>3882.2</v>
      </c>
      <c r="F7" s="6">
        <v>5352.3</v>
      </c>
      <c r="G7" s="7">
        <v>2024.8999999999999</v>
      </c>
      <c r="H7" s="7">
        <v>3442.5000000000005</v>
      </c>
      <c r="I7" s="7">
        <v>4844.8999999999996</v>
      </c>
      <c r="J7" s="7">
        <v>1301.0999999999997</v>
      </c>
      <c r="K7" s="7">
        <v>1790.0999999999997</v>
      </c>
      <c r="L7" s="7">
        <v>2081.8999999999996</v>
      </c>
    </row>
    <row r="8" spans="1:12" x14ac:dyDescent="0.25">
      <c r="A8" s="24" t="s">
        <v>18</v>
      </c>
      <c r="B8" s="7">
        <v>38731.780000000006</v>
      </c>
      <c r="C8" s="7">
        <v>10028.33254369</v>
      </c>
      <c r="D8" s="7">
        <v>1713.1</v>
      </c>
      <c r="E8" s="7">
        <v>5460.8</v>
      </c>
      <c r="F8" s="6">
        <v>7173.9</v>
      </c>
      <c r="G8" s="7">
        <v>3503</v>
      </c>
      <c r="H8" s="7">
        <v>5085.1000000000004</v>
      </c>
      <c r="I8" s="7">
        <v>6750</v>
      </c>
      <c r="J8" s="7">
        <v>1547.7</v>
      </c>
      <c r="K8" s="7">
        <v>2001.5000000000002</v>
      </c>
      <c r="L8" s="7">
        <v>2356.8999999999996</v>
      </c>
    </row>
    <row r="9" spans="1:12" x14ac:dyDescent="0.25">
      <c r="A9" s="23" t="s">
        <v>19</v>
      </c>
      <c r="B9" s="4">
        <v>28719.24</v>
      </c>
      <c r="C9" s="4">
        <v>45224.427348019999</v>
      </c>
      <c r="D9" s="3">
        <v>2962.5</v>
      </c>
      <c r="E9" s="3">
        <v>4091.9</v>
      </c>
      <c r="F9" s="3">
        <v>7054.4</v>
      </c>
      <c r="G9" s="4">
        <v>1266.9999999999998</v>
      </c>
      <c r="H9" s="4">
        <v>2469.4</v>
      </c>
      <c r="I9" s="4">
        <v>4026.5</v>
      </c>
      <c r="J9" s="4">
        <v>4080.3</v>
      </c>
      <c r="K9" s="4">
        <v>7845.9999999999982</v>
      </c>
      <c r="L9" s="4">
        <v>14615.900000000001</v>
      </c>
    </row>
    <row r="10" spans="1:12" x14ac:dyDescent="0.25">
      <c r="A10" s="25" t="s">
        <v>20</v>
      </c>
      <c r="B10" s="7">
        <v>17035.129999999997</v>
      </c>
      <c r="C10" s="7">
        <v>16777.02951873</v>
      </c>
      <c r="D10" s="9">
        <v>173.6</v>
      </c>
      <c r="E10" s="6">
        <v>1290.4000000000001</v>
      </c>
      <c r="F10" s="6">
        <v>1464</v>
      </c>
      <c r="G10" s="7">
        <v>413.99999999999994</v>
      </c>
      <c r="H10" s="7">
        <v>984.10000000000014</v>
      </c>
      <c r="I10" s="7">
        <v>1141.5999999999999</v>
      </c>
      <c r="J10" s="7">
        <v>833.6</v>
      </c>
      <c r="K10" s="7">
        <v>1618.9999999999993</v>
      </c>
      <c r="L10" s="7">
        <v>1708.9999999999993</v>
      </c>
    </row>
    <row r="11" spans="1:12" x14ac:dyDescent="0.25">
      <c r="A11" s="25" t="s">
        <v>21</v>
      </c>
      <c r="B11" s="7">
        <v>11684.110000000002</v>
      </c>
      <c r="C11" s="7">
        <v>28447.397829290006</v>
      </c>
      <c r="D11" s="6">
        <v>2788.9</v>
      </c>
      <c r="E11" s="6">
        <v>2801.6</v>
      </c>
      <c r="F11" s="6">
        <v>5590.4</v>
      </c>
      <c r="G11" s="7">
        <v>852.99999999999989</v>
      </c>
      <c r="H11" s="7">
        <v>1485.3</v>
      </c>
      <c r="I11" s="7">
        <v>2884.9</v>
      </c>
      <c r="J11" s="7">
        <v>3246.7000000000003</v>
      </c>
      <c r="K11" s="7">
        <v>6226.9999999999991</v>
      </c>
      <c r="L11" s="7">
        <v>12906.900000000001</v>
      </c>
    </row>
    <row r="12" spans="1:12" x14ac:dyDescent="0.25">
      <c r="A12" s="23" t="s">
        <v>22</v>
      </c>
      <c r="B12" s="4">
        <v>111169.14999999992</v>
      </c>
      <c r="C12" s="4">
        <v>110048.75949737994</v>
      </c>
      <c r="D12" s="3">
        <v>10944.5</v>
      </c>
      <c r="E12" s="3">
        <v>7744.5</v>
      </c>
      <c r="F12" s="3">
        <v>18689</v>
      </c>
      <c r="G12" s="4">
        <v>813.10000000000025</v>
      </c>
      <c r="H12" s="4">
        <v>4492.6000000000013</v>
      </c>
      <c r="I12" s="4">
        <v>11498.899999999998</v>
      </c>
      <c r="J12" s="4">
        <v>3858.1999999999989</v>
      </c>
      <c r="K12" s="4">
        <v>15387.5</v>
      </c>
      <c r="L12" s="4">
        <v>33957.700000000004</v>
      </c>
    </row>
    <row r="13" spans="1:12" x14ac:dyDescent="0.25">
      <c r="A13" s="25" t="s">
        <v>23</v>
      </c>
      <c r="B13" s="7">
        <v>81492.569999999992</v>
      </c>
      <c r="C13" s="7">
        <v>37866.471593020004</v>
      </c>
      <c r="D13" s="6">
        <v>10547.8</v>
      </c>
      <c r="E13" s="6">
        <v>6488.8</v>
      </c>
      <c r="F13" s="6">
        <v>17036.599999999999</v>
      </c>
      <c r="G13" s="7">
        <v>568.50000000000023</v>
      </c>
      <c r="H13" s="7">
        <v>4065.5000000000014</v>
      </c>
      <c r="I13" s="7">
        <v>10947.499999999998</v>
      </c>
      <c r="J13" s="7">
        <v>880.6</v>
      </c>
      <c r="K13" s="7">
        <v>11191.699999999999</v>
      </c>
      <c r="L13" s="7">
        <v>28397.100000000002</v>
      </c>
    </row>
    <row r="14" spans="1:12" x14ac:dyDescent="0.25">
      <c r="A14" s="25" t="s">
        <v>24</v>
      </c>
      <c r="B14" s="7">
        <v>418.65000000000003</v>
      </c>
      <c r="C14" s="7">
        <v>22984.996853549994</v>
      </c>
      <c r="D14" s="9">
        <v>219.9</v>
      </c>
      <c r="E14" s="9">
        <v>557.29999999999995</v>
      </c>
      <c r="F14" s="9">
        <v>777.2</v>
      </c>
      <c r="G14" s="7">
        <v>6.4</v>
      </c>
      <c r="H14" s="7">
        <v>8.8000000000000007</v>
      </c>
      <c r="I14" s="7">
        <v>9.6</v>
      </c>
      <c r="J14" s="7">
        <v>1877.399999999999</v>
      </c>
      <c r="K14" s="7">
        <v>2690.0000000000018</v>
      </c>
      <c r="L14" s="7">
        <v>3760.4000000000019</v>
      </c>
    </row>
    <row r="15" spans="1:12" x14ac:dyDescent="0.25">
      <c r="A15" s="25" t="s">
        <v>25</v>
      </c>
      <c r="B15" s="7">
        <v>28502.119999999995</v>
      </c>
      <c r="C15" s="7">
        <v>43212.821013769993</v>
      </c>
      <c r="D15" s="9">
        <v>138.6</v>
      </c>
      <c r="E15" s="9">
        <v>514.5</v>
      </c>
      <c r="F15" s="9">
        <v>653.1</v>
      </c>
      <c r="G15" s="7">
        <v>229.09999999999997</v>
      </c>
      <c r="H15" s="7">
        <v>404.09999999999991</v>
      </c>
      <c r="I15" s="7">
        <v>521.00000000000011</v>
      </c>
      <c r="J15" s="7">
        <v>361.79999999999995</v>
      </c>
      <c r="K15" s="7">
        <v>619.6</v>
      </c>
      <c r="L15" s="7">
        <v>751.09999999999991</v>
      </c>
    </row>
    <row r="16" spans="1:12" x14ac:dyDescent="0.25">
      <c r="A16" s="25" t="s">
        <v>26</v>
      </c>
      <c r="B16" s="7">
        <v>755.81000000000006</v>
      </c>
      <c r="C16" s="7">
        <v>5984.4700370399987</v>
      </c>
      <c r="D16" s="9">
        <v>38.200000000000003</v>
      </c>
      <c r="E16" s="9">
        <v>183.9</v>
      </c>
      <c r="F16" s="9">
        <v>222.1</v>
      </c>
      <c r="G16" s="7">
        <v>9.1</v>
      </c>
      <c r="H16" s="7">
        <v>14.2</v>
      </c>
      <c r="I16" s="7">
        <v>20.8</v>
      </c>
      <c r="J16" s="7">
        <v>738.39999999999986</v>
      </c>
      <c r="K16" s="7">
        <v>886.1999999999997</v>
      </c>
      <c r="L16" s="7">
        <v>1049.0999999999999</v>
      </c>
    </row>
    <row r="17" spans="1:12" x14ac:dyDescent="0.25">
      <c r="A17" s="23" t="s">
        <v>27</v>
      </c>
      <c r="B17" s="4">
        <v>39255.659999999989</v>
      </c>
      <c r="C17" s="4">
        <v>74270.999688560041</v>
      </c>
      <c r="D17" s="11">
        <v>584.1</v>
      </c>
      <c r="E17" s="3">
        <v>4983.6000000000004</v>
      </c>
      <c r="F17" s="3">
        <v>5567.7</v>
      </c>
      <c r="G17" s="4">
        <v>2417</v>
      </c>
      <c r="H17" s="4">
        <v>3083.6</v>
      </c>
      <c r="I17" s="4">
        <v>3491.4</v>
      </c>
      <c r="J17" s="4">
        <v>6437.4</v>
      </c>
      <c r="K17" s="4">
        <v>7812.1</v>
      </c>
      <c r="L17" s="4">
        <v>8629.2000000000007</v>
      </c>
    </row>
    <row r="18" spans="1:12" x14ac:dyDescent="0.25">
      <c r="A18" s="25" t="s">
        <v>28</v>
      </c>
      <c r="B18" s="7">
        <v>13289.700000000003</v>
      </c>
      <c r="C18" s="7">
        <v>18525.300347760003</v>
      </c>
      <c r="D18" s="9">
        <v>140.6</v>
      </c>
      <c r="E18" s="6">
        <v>1757.8</v>
      </c>
      <c r="F18" s="6">
        <v>1898.4</v>
      </c>
      <c r="G18" s="7">
        <v>878.6</v>
      </c>
      <c r="H18" s="7">
        <v>1218.0999999999999</v>
      </c>
      <c r="I18" s="7">
        <v>1319.4</v>
      </c>
      <c r="J18" s="7">
        <v>1782.7999999999997</v>
      </c>
      <c r="K18" s="7">
        <v>2261.9</v>
      </c>
      <c r="L18" s="7">
        <v>2427.6999999999998</v>
      </c>
    </row>
    <row r="19" spans="1:12" x14ac:dyDescent="0.25">
      <c r="A19" s="25" t="s">
        <v>29</v>
      </c>
      <c r="B19" s="7">
        <v>7153.9900000000007</v>
      </c>
      <c r="C19" s="7">
        <v>6674.4626641900004</v>
      </c>
      <c r="D19" s="9">
        <v>84.1</v>
      </c>
      <c r="E19" s="9">
        <v>332.8</v>
      </c>
      <c r="F19" s="9">
        <v>416.9</v>
      </c>
      <c r="G19" s="7">
        <v>228.7</v>
      </c>
      <c r="H19" s="7">
        <v>255.79999999999998</v>
      </c>
      <c r="I19" s="7">
        <v>326.5</v>
      </c>
      <c r="J19" s="7">
        <v>323.5</v>
      </c>
      <c r="K19" s="7">
        <v>358.6</v>
      </c>
      <c r="L19" s="7">
        <v>469.80000000000007</v>
      </c>
    </row>
    <row r="20" spans="1:12" x14ac:dyDescent="0.25">
      <c r="A20" s="25" t="s">
        <v>30</v>
      </c>
      <c r="B20" s="7">
        <v>6077.4</v>
      </c>
      <c r="C20" s="7">
        <v>29517.933309150008</v>
      </c>
      <c r="D20" s="9">
        <v>176.5</v>
      </c>
      <c r="E20" s="9">
        <v>638.9</v>
      </c>
      <c r="F20" s="9">
        <v>815.4</v>
      </c>
      <c r="G20" s="7">
        <v>158.59999999999997</v>
      </c>
      <c r="H20" s="7">
        <v>212.09999999999997</v>
      </c>
      <c r="I20" s="7">
        <v>288</v>
      </c>
      <c r="J20" s="7">
        <v>1466.1</v>
      </c>
      <c r="K20" s="7">
        <v>1857.1</v>
      </c>
      <c r="L20" s="7">
        <v>2299.3000000000002</v>
      </c>
    </row>
    <row r="21" spans="1:12" x14ac:dyDescent="0.25">
      <c r="A21" s="25" t="s">
        <v>31</v>
      </c>
      <c r="B21" s="7">
        <v>12734.570000000002</v>
      </c>
      <c r="C21" s="7">
        <v>19553.303367460001</v>
      </c>
      <c r="D21" s="9">
        <v>182.9</v>
      </c>
      <c r="E21" s="6">
        <v>2254.1</v>
      </c>
      <c r="F21" s="6">
        <v>2437</v>
      </c>
      <c r="G21" s="7">
        <v>1151.1000000000001</v>
      </c>
      <c r="H21" s="7">
        <v>1397.6000000000001</v>
      </c>
      <c r="I21" s="7">
        <v>1557.5</v>
      </c>
      <c r="J21" s="7">
        <v>2865</v>
      </c>
      <c r="K21" s="7">
        <v>3334.5</v>
      </c>
      <c r="L21" s="7">
        <v>3432.3999999999996</v>
      </c>
    </row>
  </sheetData>
  <mergeCells count="6">
    <mergeCell ref="A1:L1"/>
    <mergeCell ref="A2:A3"/>
    <mergeCell ref="B2:C2"/>
    <mergeCell ref="D2:F2"/>
    <mergeCell ref="G2:I2"/>
    <mergeCell ref="J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showGridLines="0" workbookViewId="0">
      <selection sqref="A1:L1"/>
    </sheetView>
  </sheetViews>
  <sheetFormatPr baseColWidth="10" defaultRowHeight="15" x14ac:dyDescent="0.25"/>
  <cols>
    <col min="1" max="1" width="28.5703125" customWidth="1"/>
  </cols>
  <sheetData>
    <row r="1" spans="1:12" ht="52.5" customHeight="1" x14ac:dyDescent="0.25">
      <c r="A1" s="57" t="s">
        <v>81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" customHeight="1" x14ac:dyDescent="0.25">
      <c r="A2" s="58" t="s">
        <v>0</v>
      </c>
      <c r="B2" s="59" t="s">
        <v>1</v>
      </c>
      <c r="C2" s="59"/>
      <c r="D2" s="60" t="s">
        <v>2</v>
      </c>
      <c r="E2" s="61"/>
      <c r="F2" s="62"/>
      <c r="G2" s="60" t="s">
        <v>3</v>
      </c>
      <c r="H2" s="61"/>
      <c r="I2" s="62"/>
      <c r="J2" s="63" t="s">
        <v>4</v>
      </c>
      <c r="K2" s="64"/>
      <c r="L2" s="64"/>
    </row>
    <row r="3" spans="1:12" ht="38.25" x14ac:dyDescent="0.25">
      <c r="A3" s="58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</row>
    <row r="4" spans="1:12" ht="23.25" customHeight="1" x14ac:dyDescent="0.25">
      <c r="A4" s="23" t="s">
        <v>32</v>
      </c>
      <c r="B4" s="4">
        <v>263322.08117633802</v>
      </c>
      <c r="C4" s="4">
        <v>279473.97075766203</v>
      </c>
      <c r="D4" s="3">
        <f>D6+D9+D12+D17</f>
        <v>18355.8</v>
      </c>
      <c r="E4" s="3">
        <f>E6+E9+E12+E17</f>
        <v>26174.2</v>
      </c>
      <c r="F4" s="3">
        <f>F6+F9+F12+F17</f>
        <v>44530.1</v>
      </c>
      <c r="G4" s="4">
        <v>10073.189968598954</v>
      </c>
      <c r="H4" s="4">
        <v>18530.081458593002</v>
      </c>
      <c r="I4" s="4">
        <v>30816.537511911396</v>
      </c>
      <c r="J4" s="4">
        <v>17075.413254975894</v>
      </c>
      <c r="K4" s="4">
        <v>34902.261556730176</v>
      </c>
      <c r="L4" s="4">
        <v>63229.383814872555</v>
      </c>
    </row>
    <row r="5" spans="1:12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23" t="s">
        <v>16</v>
      </c>
      <c r="B6" s="4">
        <v>77848.8176542</v>
      </c>
      <c r="C6" s="4">
        <v>28178.467925910001</v>
      </c>
      <c r="D6" s="3">
        <v>3137.2</v>
      </c>
      <c r="E6" s="3">
        <v>9353.2999999999993</v>
      </c>
      <c r="F6" s="3">
        <v>12490.5</v>
      </c>
      <c r="G6" s="4">
        <v>5539.1605529299995</v>
      </c>
      <c r="H6" s="4">
        <v>8523.8857917400001</v>
      </c>
      <c r="I6" s="4">
        <v>11540.544018149998</v>
      </c>
      <c r="J6" s="4">
        <v>2823.876909648</v>
      </c>
      <c r="K6" s="4">
        <v>3782.310191775</v>
      </c>
      <c r="L6" s="4">
        <v>4436.2196117060003</v>
      </c>
    </row>
    <row r="7" spans="1:12" x14ac:dyDescent="0.25">
      <c r="A7" s="24" t="s">
        <v>17</v>
      </c>
      <c r="B7" s="7">
        <v>38801.259500499997</v>
      </c>
      <c r="C7" s="7">
        <v>18285.264881520001</v>
      </c>
      <c r="D7" s="7">
        <v>1562.7</v>
      </c>
      <c r="E7" s="7">
        <v>3974.9</v>
      </c>
      <c r="F7" s="7">
        <v>5537.6</v>
      </c>
      <c r="G7" s="7">
        <v>2053.16311894</v>
      </c>
      <c r="H7" s="7">
        <v>3552.5893198899998</v>
      </c>
      <c r="I7" s="7">
        <v>5042.3943677899997</v>
      </c>
      <c r="J7" s="7">
        <v>1327.3353712060002</v>
      </c>
      <c r="K7" s="7">
        <v>1866.4169695430001</v>
      </c>
      <c r="L7" s="7">
        <v>2192.6055761429998</v>
      </c>
    </row>
    <row r="8" spans="1:12" x14ac:dyDescent="0.25">
      <c r="A8" s="24" t="s">
        <v>18</v>
      </c>
      <c r="B8" s="7">
        <v>39047.558153700003</v>
      </c>
      <c r="C8" s="7">
        <v>9893.2030443900003</v>
      </c>
      <c r="D8" s="7">
        <v>1574.5</v>
      </c>
      <c r="E8" s="7">
        <v>5378.4</v>
      </c>
      <c r="F8" s="7">
        <v>6952.9</v>
      </c>
      <c r="G8" s="7">
        <v>3485.99743399</v>
      </c>
      <c r="H8" s="7">
        <v>4971.2964718500007</v>
      </c>
      <c r="I8" s="7">
        <v>6498.1496503599983</v>
      </c>
      <c r="J8" s="7">
        <v>1496.5415384419998</v>
      </c>
      <c r="K8" s="7">
        <v>1915.8932222320002</v>
      </c>
      <c r="L8" s="7">
        <v>2243.6140355630005</v>
      </c>
    </row>
    <row r="9" spans="1:12" x14ac:dyDescent="0.25">
      <c r="A9" s="23" t="s">
        <v>19</v>
      </c>
      <c r="B9" s="4">
        <v>29327.862898174</v>
      </c>
      <c r="C9" s="4">
        <v>48104.424972220004</v>
      </c>
      <c r="D9" s="3">
        <v>3065.2</v>
      </c>
      <c r="E9" s="3">
        <v>4272.6000000000004</v>
      </c>
      <c r="F9" s="3">
        <v>7337.8</v>
      </c>
      <c r="G9" s="4">
        <v>1309.5678181610001</v>
      </c>
      <c r="H9" s="4">
        <v>2543.9203996370002</v>
      </c>
      <c r="I9" s="4">
        <v>4036.0319784100002</v>
      </c>
      <c r="J9" s="4">
        <v>4168.820587018</v>
      </c>
      <c r="K9" s="4">
        <v>8419.3975021899969</v>
      </c>
      <c r="L9" s="4">
        <v>16001.899286337</v>
      </c>
    </row>
    <row r="10" spans="1:12" x14ac:dyDescent="0.25">
      <c r="A10" s="25" t="s">
        <v>20</v>
      </c>
      <c r="B10" s="7">
        <v>17565.575590552999</v>
      </c>
      <c r="C10" s="7">
        <v>17161.054484130003</v>
      </c>
      <c r="D10" s="9">
        <v>196.4</v>
      </c>
      <c r="E10" s="6">
        <v>1425.9</v>
      </c>
      <c r="F10" s="6">
        <v>1622.3</v>
      </c>
      <c r="G10" s="7">
        <v>506.23060969299996</v>
      </c>
      <c r="H10" s="7">
        <v>1060.8944877389999</v>
      </c>
      <c r="I10" s="7">
        <v>1240.0046282200003</v>
      </c>
      <c r="J10" s="7">
        <v>1024.109453066</v>
      </c>
      <c r="K10" s="7">
        <v>1922.9390936580003</v>
      </c>
      <c r="L10" s="7">
        <v>2018.4077451010003</v>
      </c>
    </row>
    <row r="11" spans="1:12" x14ac:dyDescent="0.25">
      <c r="A11" s="25" t="s">
        <v>21</v>
      </c>
      <c r="B11" s="7">
        <v>11762.287307621002</v>
      </c>
      <c r="C11" s="7">
        <v>30943.37048809</v>
      </c>
      <c r="D11" s="6">
        <v>2868.8</v>
      </c>
      <c r="E11" s="6">
        <v>2846.6</v>
      </c>
      <c r="F11" s="6">
        <v>5715.4</v>
      </c>
      <c r="G11" s="7">
        <v>803.33720846800009</v>
      </c>
      <c r="H11" s="7">
        <v>1483.0259118980002</v>
      </c>
      <c r="I11" s="7">
        <v>2796.0273501900001</v>
      </c>
      <c r="J11" s="7">
        <v>3144.7111339520002</v>
      </c>
      <c r="K11" s="7">
        <v>6496.4584085319966</v>
      </c>
      <c r="L11" s="7">
        <v>13983.491541236001</v>
      </c>
    </row>
    <row r="12" spans="1:12" x14ac:dyDescent="0.25">
      <c r="A12" s="23" t="s">
        <v>22</v>
      </c>
      <c r="B12" s="4">
        <v>115777.46975781499</v>
      </c>
      <c r="C12" s="4">
        <v>125428.82447659102</v>
      </c>
      <c r="D12" s="3">
        <v>11232.6</v>
      </c>
      <c r="E12" s="3">
        <v>7781.1</v>
      </c>
      <c r="F12" s="3">
        <v>19013.7</v>
      </c>
      <c r="G12" s="4">
        <v>934.46516288949454</v>
      </c>
      <c r="H12" s="4">
        <v>4564.5047801575547</v>
      </c>
      <c r="I12" s="4">
        <v>11753.889574774965</v>
      </c>
      <c r="J12" s="4">
        <v>3752.8898861238958</v>
      </c>
      <c r="K12" s="4">
        <v>15104.685675483182</v>
      </c>
      <c r="L12" s="4">
        <v>33748.399348247549</v>
      </c>
    </row>
    <row r="13" spans="1:12" x14ac:dyDescent="0.25">
      <c r="A13" s="25" t="s">
        <v>23</v>
      </c>
      <c r="B13" s="7">
        <v>81492.406791100017</v>
      </c>
      <c r="C13" s="7">
        <v>39755.81320650001</v>
      </c>
      <c r="D13" s="6">
        <v>10219.6</v>
      </c>
      <c r="E13" s="6">
        <v>6533.8</v>
      </c>
      <c r="F13" s="7" t="s">
        <v>41</v>
      </c>
      <c r="G13" s="7">
        <v>636.83590202700009</v>
      </c>
      <c r="H13" s="7">
        <v>4104.1459266239999</v>
      </c>
      <c r="I13" s="7">
        <v>10714.56657056</v>
      </c>
      <c r="J13" s="7">
        <v>945.03231259899997</v>
      </c>
      <c r="K13" s="7">
        <v>11112.313208849999</v>
      </c>
      <c r="L13" s="7">
        <v>27636.419003490002</v>
      </c>
    </row>
    <row r="14" spans="1:12" x14ac:dyDescent="0.25">
      <c r="A14" s="25" t="s">
        <v>24</v>
      </c>
      <c r="B14" s="7">
        <v>437.09275730699994</v>
      </c>
      <c r="C14" s="7">
        <v>24217.357346590001</v>
      </c>
      <c r="D14" s="9">
        <v>213.6</v>
      </c>
      <c r="E14" s="9">
        <v>564.5</v>
      </c>
      <c r="F14" s="9">
        <v>778.1</v>
      </c>
      <c r="G14" s="7">
        <v>4.6856309240767855</v>
      </c>
      <c r="H14" s="7">
        <v>6.6536786470767852</v>
      </c>
      <c r="I14" s="7">
        <v>8.374005940076783</v>
      </c>
      <c r="J14" s="7">
        <v>1855.4404178431564</v>
      </c>
      <c r="K14" s="7">
        <v>2738.9094831001439</v>
      </c>
      <c r="L14" s="7">
        <v>3792.9608402490398</v>
      </c>
    </row>
    <row r="15" spans="1:12" x14ac:dyDescent="0.25">
      <c r="A15" s="25" t="s">
        <v>25</v>
      </c>
      <c r="B15" s="7">
        <v>32646.030349597993</v>
      </c>
      <c r="C15" s="7">
        <v>55361.632087154008</v>
      </c>
      <c r="D15" s="9">
        <v>738.2</v>
      </c>
      <c r="E15" s="9">
        <v>477</v>
      </c>
      <c r="F15" s="6">
        <v>1215.2</v>
      </c>
      <c r="G15" s="7">
        <v>258.70104837101547</v>
      </c>
      <c r="H15" s="7">
        <v>377.46769986505541</v>
      </c>
      <c r="I15" s="7">
        <v>919.63602473346589</v>
      </c>
      <c r="J15" s="7">
        <v>385.38263625481034</v>
      </c>
      <c r="K15" s="7">
        <v>577.57512674711029</v>
      </c>
      <c r="L15" s="7">
        <v>1509.3726864815744</v>
      </c>
    </row>
    <row r="16" spans="1:12" x14ac:dyDescent="0.25">
      <c r="A16" s="25" t="s">
        <v>26</v>
      </c>
      <c r="B16" s="7">
        <v>1201.9398598099999</v>
      </c>
      <c r="C16" s="7">
        <v>6094.0218363470003</v>
      </c>
      <c r="D16" s="9">
        <v>61.2</v>
      </c>
      <c r="E16" s="9">
        <v>205.7</v>
      </c>
      <c r="F16" s="9">
        <v>266.89999999999998</v>
      </c>
      <c r="G16" s="7">
        <v>34.242581567402198</v>
      </c>
      <c r="H16" s="7">
        <v>76.237475021422199</v>
      </c>
      <c r="I16" s="7">
        <v>111.3129735414222</v>
      </c>
      <c r="J16" s="7">
        <v>567.03451942692914</v>
      </c>
      <c r="K16" s="7">
        <v>675.88785678592922</v>
      </c>
      <c r="L16" s="7">
        <v>809.64681802692917</v>
      </c>
    </row>
    <row r="17" spans="1:12" x14ac:dyDescent="0.25">
      <c r="A17" s="23" t="s">
        <v>27</v>
      </c>
      <c r="B17" s="4">
        <v>40367.930866149007</v>
      </c>
      <c r="C17" s="4">
        <v>77762.253382941009</v>
      </c>
      <c r="D17" s="11">
        <v>920.8</v>
      </c>
      <c r="E17" s="3">
        <v>4767.2</v>
      </c>
      <c r="F17" s="3">
        <v>5688.1</v>
      </c>
      <c r="G17" s="4">
        <v>2289.9964346184602</v>
      </c>
      <c r="H17" s="4">
        <v>2897.7704870584498</v>
      </c>
      <c r="I17" s="4">
        <v>3486.0719405764303</v>
      </c>
      <c r="J17" s="4">
        <v>6329.8258721860002</v>
      </c>
      <c r="K17" s="4">
        <v>7595.8681872820007</v>
      </c>
      <c r="L17" s="4">
        <v>9042.8655685820013</v>
      </c>
    </row>
    <row r="18" spans="1:12" x14ac:dyDescent="0.25">
      <c r="A18" s="25" t="s">
        <v>28</v>
      </c>
      <c r="B18" s="7">
        <v>13542.805122563001</v>
      </c>
      <c r="C18" s="7">
        <v>19058.653709658</v>
      </c>
      <c r="D18" s="9">
        <v>152.69999999999999</v>
      </c>
      <c r="E18" s="6">
        <v>1732.2</v>
      </c>
      <c r="F18" s="6">
        <v>1884.9</v>
      </c>
      <c r="G18" s="7">
        <v>876.63411345233408</v>
      </c>
      <c r="H18" s="7">
        <v>1190.1519619023338</v>
      </c>
      <c r="I18" s="7">
        <v>1298.6613141213338</v>
      </c>
      <c r="J18" s="7">
        <v>1723.5181432918348</v>
      </c>
      <c r="K18" s="7">
        <v>2163.9642966678348</v>
      </c>
      <c r="L18" s="7">
        <v>2344.8881062038345</v>
      </c>
    </row>
    <row r="19" spans="1:12" x14ac:dyDescent="0.25">
      <c r="A19" s="25" t="s">
        <v>29</v>
      </c>
      <c r="B19" s="7">
        <v>7174.0604481870014</v>
      </c>
      <c r="C19" s="7">
        <v>6674.7848388490011</v>
      </c>
      <c r="D19" s="9">
        <v>93.7</v>
      </c>
      <c r="E19" s="9">
        <v>332.3</v>
      </c>
      <c r="F19" s="9">
        <v>426</v>
      </c>
      <c r="G19" s="7">
        <v>207.97285282310045</v>
      </c>
      <c r="H19" s="7">
        <v>259.44463798810045</v>
      </c>
      <c r="I19" s="7">
        <v>333.44277516108048</v>
      </c>
      <c r="J19" s="7">
        <v>282.36501108516546</v>
      </c>
      <c r="K19" s="7">
        <v>346.7712796501653</v>
      </c>
      <c r="L19" s="7">
        <v>468.37182278216528</v>
      </c>
    </row>
    <row r="20" spans="1:12" x14ac:dyDescent="0.25">
      <c r="A20" s="25" t="s">
        <v>30</v>
      </c>
      <c r="B20" s="7">
        <v>6198.4679453600002</v>
      </c>
      <c r="C20" s="7">
        <v>30483.158326874007</v>
      </c>
      <c r="D20" s="9">
        <v>220.7</v>
      </c>
      <c r="E20" s="9">
        <v>613.29999999999995</v>
      </c>
      <c r="F20" s="9">
        <v>834</v>
      </c>
      <c r="G20" s="7">
        <v>142.19081161602551</v>
      </c>
      <c r="H20" s="7">
        <v>204.40967478101544</v>
      </c>
      <c r="I20" s="7">
        <v>290.66070398501552</v>
      </c>
      <c r="J20" s="7">
        <v>1427.844737085999</v>
      </c>
      <c r="K20" s="7">
        <v>1763.8765640300005</v>
      </c>
      <c r="L20" s="7">
        <v>2344.7417020449998</v>
      </c>
    </row>
    <row r="21" spans="1:12" x14ac:dyDescent="0.25">
      <c r="A21" s="25" t="s">
        <v>31</v>
      </c>
      <c r="B21" s="7">
        <v>13452.597350039003</v>
      </c>
      <c r="C21" s="7">
        <v>21545.656507560001</v>
      </c>
      <c r="D21" s="9">
        <v>453.7</v>
      </c>
      <c r="E21" s="6">
        <v>2089.4</v>
      </c>
      <c r="F21" s="6">
        <v>2543.1</v>
      </c>
      <c r="G21" s="7">
        <v>1063.1986567270001</v>
      </c>
      <c r="H21" s="7">
        <v>1243.764212387</v>
      </c>
      <c r="I21" s="7">
        <v>1563.3071473090004</v>
      </c>
      <c r="J21" s="7">
        <v>2896.0979807230015</v>
      </c>
      <c r="K21" s="7">
        <v>3321.2560469339996</v>
      </c>
      <c r="L21" s="7">
        <v>3884.8639375510002</v>
      </c>
    </row>
  </sheetData>
  <mergeCells count="6">
    <mergeCell ref="A1:L1"/>
    <mergeCell ref="A2:A3"/>
    <mergeCell ref="B2:C2"/>
    <mergeCell ref="D2:F2"/>
    <mergeCell ref="G2:I2"/>
    <mergeCell ref="J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showGridLines="0" workbookViewId="0">
      <selection sqref="A1:L1"/>
    </sheetView>
  </sheetViews>
  <sheetFormatPr baseColWidth="10" defaultRowHeight="15" x14ac:dyDescent="0.25"/>
  <cols>
    <col min="1" max="1" width="28.5703125" customWidth="1"/>
  </cols>
  <sheetData>
    <row r="1" spans="1:12" ht="52.5" customHeight="1" x14ac:dyDescent="0.25">
      <c r="A1" s="57" t="s">
        <v>80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" customHeight="1" x14ac:dyDescent="0.25">
      <c r="A2" s="58" t="s">
        <v>0</v>
      </c>
      <c r="B2" s="59" t="s">
        <v>1</v>
      </c>
      <c r="C2" s="59"/>
      <c r="D2" s="60" t="s">
        <v>2</v>
      </c>
      <c r="E2" s="61"/>
      <c r="F2" s="62"/>
      <c r="G2" s="59" t="s">
        <v>3</v>
      </c>
      <c r="H2" s="59"/>
      <c r="I2" s="59"/>
      <c r="J2" s="59" t="s">
        <v>4</v>
      </c>
      <c r="K2" s="59"/>
      <c r="L2" s="59"/>
    </row>
    <row r="3" spans="1:12" ht="38.25" x14ac:dyDescent="0.25">
      <c r="A3" s="58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</row>
    <row r="4" spans="1:12" ht="22.5" customHeight="1" x14ac:dyDescent="0.25">
      <c r="A4" s="23" t="s">
        <v>32</v>
      </c>
      <c r="B4" s="4">
        <v>265875.7</v>
      </c>
      <c r="C4" s="4">
        <v>289420.69999999995</v>
      </c>
      <c r="D4" s="4">
        <f>D6+D9+D12+D17</f>
        <v>17342.7</v>
      </c>
      <c r="E4" s="4">
        <f>E6+E9+E12+E17</f>
        <v>24815.7</v>
      </c>
      <c r="F4" s="3">
        <f>F6+F9+F12+F17</f>
        <v>42158.3</v>
      </c>
      <c r="G4" s="4">
        <v>9812.0851169567559</v>
      </c>
      <c r="H4" s="4">
        <v>17612.401682536416</v>
      </c>
      <c r="I4" s="4">
        <v>29327.756116505181</v>
      </c>
      <c r="J4" s="4">
        <v>16548.50275346357</v>
      </c>
      <c r="K4" s="4">
        <v>33264.052059155081</v>
      </c>
      <c r="L4" s="4">
        <v>59664.72016410638</v>
      </c>
    </row>
    <row r="5" spans="1:12" x14ac:dyDescent="0.25">
      <c r="A5" s="24"/>
      <c r="B5" s="7"/>
      <c r="C5" s="7"/>
      <c r="D5" s="6"/>
      <c r="E5" s="6"/>
      <c r="F5" s="6"/>
      <c r="G5" s="7"/>
      <c r="H5" s="7"/>
      <c r="I5" s="7"/>
      <c r="J5" s="7"/>
      <c r="K5" s="7"/>
      <c r="L5" s="7"/>
    </row>
    <row r="6" spans="1:12" x14ac:dyDescent="0.25">
      <c r="A6" s="23" t="s">
        <v>16</v>
      </c>
      <c r="B6" s="4">
        <v>78845.899999999994</v>
      </c>
      <c r="C6" s="4">
        <v>28457.7</v>
      </c>
      <c r="D6" s="4">
        <v>3295.6</v>
      </c>
      <c r="E6" s="4">
        <v>8915.7999999999993</v>
      </c>
      <c r="F6" s="3">
        <v>12211.4</v>
      </c>
      <c r="G6" s="4">
        <v>5476.8862233360005</v>
      </c>
      <c r="H6" s="4">
        <v>8167.2152557059999</v>
      </c>
      <c r="I6" s="4">
        <v>11340.500607986</v>
      </c>
      <c r="J6" s="4">
        <v>2709.9687987819998</v>
      </c>
      <c r="K6" s="4">
        <v>3594.3590302580001</v>
      </c>
      <c r="L6" s="4">
        <v>4278.0301353949999</v>
      </c>
    </row>
    <row r="7" spans="1:12" x14ac:dyDescent="0.25">
      <c r="A7" s="24" t="s">
        <v>17</v>
      </c>
      <c r="B7" s="7">
        <v>39040.5</v>
      </c>
      <c r="C7" s="7">
        <v>18318.900000000001</v>
      </c>
      <c r="D7" s="6">
        <v>1559.5</v>
      </c>
      <c r="E7" s="6">
        <v>3713</v>
      </c>
      <c r="F7" s="6">
        <v>5272.5</v>
      </c>
      <c r="G7" s="7">
        <v>1950.8876803960002</v>
      </c>
      <c r="H7" s="7">
        <v>3376.9672695459999</v>
      </c>
      <c r="I7" s="7">
        <v>4872.5077505560002</v>
      </c>
      <c r="J7" s="7">
        <v>1243.963419641</v>
      </c>
      <c r="K7" s="7">
        <v>1760.7469352170001</v>
      </c>
      <c r="L7" s="7">
        <v>2087.951660101</v>
      </c>
    </row>
    <row r="8" spans="1:12" x14ac:dyDescent="0.25">
      <c r="A8" s="24" t="s">
        <v>18</v>
      </c>
      <c r="B8" s="7">
        <v>39805.4</v>
      </c>
      <c r="C8" s="7">
        <v>10138.799999999999</v>
      </c>
      <c r="D8" s="6">
        <v>1736.2</v>
      </c>
      <c r="E8" s="6">
        <v>5202.8</v>
      </c>
      <c r="F8" s="6">
        <v>6939</v>
      </c>
      <c r="G8" s="7">
        <v>3525.9985429400003</v>
      </c>
      <c r="H8" s="7">
        <v>4790.2479861599995</v>
      </c>
      <c r="I8" s="7">
        <v>6467.9928574299993</v>
      </c>
      <c r="J8" s="7">
        <v>1466.0053791409998</v>
      </c>
      <c r="K8" s="7">
        <v>1833.612095041</v>
      </c>
      <c r="L8" s="7">
        <v>2190.0784752940003</v>
      </c>
    </row>
    <row r="9" spans="1:12" x14ac:dyDescent="0.25">
      <c r="A9" s="23" t="s">
        <v>19</v>
      </c>
      <c r="B9" s="4">
        <v>29732.9</v>
      </c>
      <c r="C9" s="4">
        <v>47484.299999999996</v>
      </c>
      <c r="D9" s="3">
        <v>2657.9</v>
      </c>
      <c r="E9" s="3">
        <v>4034</v>
      </c>
      <c r="F9" s="3">
        <v>6691.8</v>
      </c>
      <c r="G9" s="4">
        <v>1324.0002516090001</v>
      </c>
      <c r="H9" s="4">
        <v>2436.3524635450003</v>
      </c>
      <c r="I9" s="4">
        <v>3812.8757079439997</v>
      </c>
      <c r="J9" s="4">
        <v>4298.1334709819994</v>
      </c>
      <c r="K9" s="4">
        <v>8112.9403380009999</v>
      </c>
      <c r="L9" s="4">
        <v>14598.090139232998</v>
      </c>
    </row>
    <row r="10" spans="1:12" x14ac:dyDescent="0.25">
      <c r="A10" s="25" t="s">
        <v>20</v>
      </c>
      <c r="B10" s="7">
        <v>17623.2</v>
      </c>
      <c r="C10" s="7">
        <v>17453.5</v>
      </c>
      <c r="D10" s="6">
        <v>280.89999999999998</v>
      </c>
      <c r="E10" s="6">
        <v>1256.5999999999999</v>
      </c>
      <c r="F10" s="6">
        <v>1537.5</v>
      </c>
      <c r="G10" s="7">
        <v>554.9177552750001</v>
      </c>
      <c r="H10" s="7">
        <v>952.97892759400008</v>
      </c>
      <c r="I10" s="7">
        <v>1184.129541497</v>
      </c>
      <c r="J10" s="7">
        <v>1081.707318583</v>
      </c>
      <c r="K10" s="7">
        <v>1639.3724975060004</v>
      </c>
      <c r="L10" s="7">
        <v>1915.599308367</v>
      </c>
    </row>
    <row r="11" spans="1:12" x14ac:dyDescent="0.25">
      <c r="A11" s="25" t="s">
        <v>21</v>
      </c>
      <c r="B11" s="7">
        <v>12109.7</v>
      </c>
      <c r="C11" s="7">
        <v>30030.799999999996</v>
      </c>
      <c r="D11" s="9">
        <v>2377</v>
      </c>
      <c r="E11" s="9">
        <v>2777.4</v>
      </c>
      <c r="F11" s="6">
        <v>5154.3</v>
      </c>
      <c r="G11" s="7">
        <v>769.08249633399998</v>
      </c>
      <c r="H11" s="7">
        <v>1483.3735359510001</v>
      </c>
      <c r="I11" s="7">
        <v>2628.7461664469997</v>
      </c>
      <c r="J11" s="7">
        <v>3216.4261523989994</v>
      </c>
      <c r="K11" s="7">
        <v>6473.5678404949995</v>
      </c>
      <c r="L11" s="7">
        <v>12682.490830865998</v>
      </c>
    </row>
    <row r="12" spans="1:12" x14ac:dyDescent="0.25">
      <c r="A12" s="23" t="s">
        <v>22</v>
      </c>
      <c r="B12" s="4">
        <v>116579.4</v>
      </c>
      <c r="C12" s="4">
        <v>134960.79999999999</v>
      </c>
      <c r="D12" s="3">
        <v>10405.1</v>
      </c>
      <c r="E12" s="3">
        <v>7374.1</v>
      </c>
      <c r="F12" s="3">
        <v>17779.099999999999</v>
      </c>
      <c r="G12" s="4">
        <v>871.81261984231492</v>
      </c>
      <c r="H12" s="4">
        <v>4311.5507710739839</v>
      </c>
      <c r="I12" s="4">
        <v>10845.931435189756</v>
      </c>
      <c r="J12" s="4">
        <v>3510.7563450035673</v>
      </c>
      <c r="K12" s="4">
        <v>14320.152171744076</v>
      </c>
      <c r="L12" s="4">
        <v>32036.77554478039</v>
      </c>
    </row>
    <row r="13" spans="1:12" x14ac:dyDescent="0.25">
      <c r="A13" s="25" t="s">
        <v>23</v>
      </c>
      <c r="B13" s="7">
        <v>81492.400000000009</v>
      </c>
      <c r="C13" s="7">
        <v>44799.899999999994</v>
      </c>
      <c r="D13" s="6">
        <v>8940</v>
      </c>
      <c r="E13" s="6">
        <v>6227.5</v>
      </c>
      <c r="F13" s="6">
        <v>15167.5</v>
      </c>
      <c r="G13" s="7">
        <v>606.74543816500011</v>
      </c>
      <c r="H13" s="7">
        <v>3910.8596964789995</v>
      </c>
      <c r="I13" s="7">
        <v>9667.4077921799999</v>
      </c>
      <c r="J13" s="7">
        <v>948.75099406899983</v>
      </c>
      <c r="K13" s="7">
        <v>10549.095657130001</v>
      </c>
      <c r="L13" s="7">
        <v>25005.146551610003</v>
      </c>
    </row>
    <row r="14" spans="1:12" x14ac:dyDescent="0.25">
      <c r="A14" s="25" t="s">
        <v>24</v>
      </c>
      <c r="B14" s="7">
        <v>332.70000000000005</v>
      </c>
      <c r="C14" s="7">
        <v>25465.000000000022</v>
      </c>
      <c r="D14" s="9">
        <v>268</v>
      </c>
      <c r="E14" s="9">
        <v>537</v>
      </c>
      <c r="F14" s="9">
        <v>805.1</v>
      </c>
      <c r="G14" s="7">
        <v>6.9690182550767856</v>
      </c>
      <c r="H14" s="7">
        <v>10.413453246076783</v>
      </c>
      <c r="I14" s="7">
        <v>17.385438940076781</v>
      </c>
      <c r="J14" s="7">
        <v>1680.509988018533</v>
      </c>
      <c r="K14" s="7">
        <v>2612.2364061195208</v>
      </c>
      <c r="L14" s="7">
        <v>3949.374183357831</v>
      </c>
    </row>
    <row r="15" spans="1:12" x14ac:dyDescent="0.25">
      <c r="A15" s="25" t="s">
        <v>25</v>
      </c>
      <c r="B15" s="7">
        <v>33465.4</v>
      </c>
      <c r="C15" s="7">
        <v>58104.599999999969</v>
      </c>
      <c r="D15" s="6">
        <v>1133.0999999999999</v>
      </c>
      <c r="E15" s="9">
        <v>402.4</v>
      </c>
      <c r="F15" s="6">
        <v>1535.5</v>
      </c>
      <c r="G15" s="7">
        <v>210.21937600683574</v>
      </c>
      <c r="H15" s="7">
        <v>310.59034565848577</v>
      </c>
      <c r="I15" s="7">
        <v>1042.6268133452554</v>
      </c>
      <c r="J15" s="7">
        <v>352.76173744123423</v>
      </c>
      <c r="K15" s="7">
        <v>524.60234452475436</v>
      </c>
      <c r="L15" s="7">
        <v>2322.074843670754</v>
      </c>
    </row>
    <row r="16" spans="1:12" x14ac:dyDescent="0.25">
      <c r="A16" s="25" t="s">
        <v>26</v>
      </c>
      <c r="B16" s="7">
        <v>1288.9000000000001</v>
      </c>
      <c r="C16" s="7">
        <v>6591.2999999999984</v>
      </c>
      <c r="D16" s="9">
        <v>63.9</v>
      </c>
      <c r="E16" s="9">
        <v>207.2</v>
      </c>
      <c r="F16" s="9">
        <v>271.10000000000002</v>
      </c>
      <c r="G16" s="7">
        <v>47.878787415402201</v>
      </c>
      <c r="H16" s="7">
        <v>79.687275690422197</v>
      </c>
      <c r="I16" s="7">
        <v>118.5113907244222</v>
      </c>
      <c r="J16" s="7">
        <v>528.73362547480008</v>
      </c>
      <c r="K16" s="7">
        <v>634.21776396980022</v>
      </c>
      <c r="L16" s="7">
        <v>760.17996614180004</v>
      </c>
    </row>
    <row r="17" spans="1:12" x14ac:dyDescent="0.25">
      <c r="A17" s="23" t="s">
        <v>27</v>
      </c>
      <c r="B17" s="4">
        <v>40717.5</v>
      </c>
      <c r="C17" s="4">
        <v>78517.899999999994</v>
      </c>
      <c r="D17" s="11">
        <v>984.1</v>
      </c>
      <c r="E17" s="3">
        <v>4491.8</v>
      </c>
      <c r="F17" s="3">
        <v>5476</v>
      </c>
      <c r="G17" s="4">
        <v>2139.3860221694404</v>
      </c>
      <c r="H17" s="4">
        <v>2697.2831922114301</v>
      </c>
      <c r="I17" s="4">
        <v>3328.4483653854304</v>
      </c>
      <c r="J17" s="4">
        <v>6029.6441386960014</v>
      </c>
      <c r="K17" s="4">
        <v>7236.6005191519998</v>
      </c>
      <c r="L17" s="4">
        <v>8751.8243446979977</v>
      </c>
    </row>
    <row r="18" spans="1:12" x14ac:dyDescent="0.25">
      <c r="A18" s="25" t="s">
        <v>28</v>
      </c>
      <c r="B18" s="7">
        <v>13590.599999999999</v>
      </c>
      <c r="C18" s="7">
        <v>19457.399999999998</v>
      </c>
      <c r="D18" s="9">
        <v>150.9</v>
      </c>
      <c r="E18" s="6">
        <v>1671.9</v>
      </c>
      <c r="F18" s="6">
        <v>1822.8</v>
      </c>
      <c r="G18" s="7">
        <v>832.78911048633415</v>
      </c>
      <c r="H18" s="7">
        <v>1120.4027807313341</v>
      </c>
      <c r="I18" s="7">
        <v>1228.458777953334</v>
      </c>
      <c r="J18" s="7">
        <v>1772.164950796835</v>
      </c>
      <c r="K18" s="7">
        <v>2164.4679326388346</v>
      </c>
      <c r="L18" s="7">
        <v>2338.5138085748345</v>
      </c>
    </row>
    <row r="19" spans="1:12" x14ac:dyDescent="0.25">
      <c r="A19" s="25" t="s">
        <v>29</v>
      </c>
      <c r="B19" s="7">
        <v>7325.1</v>
      </c>
      <c r="C19" s="7">
        <v>6703.8</v>
      </c>
      <c r="D19" s="9">
        <v>138.9</v>
      </c>
      <c r="E19" s="9">
        <v>317.2</v>
      </c>
      <c r="F19" s="9">
        <v>456.1</v>
      </c>
      <c r="G19" s="7">
        <v>193.69984644408046</v>
      </c>
      <c r="H19" s="7">
        <v>236.6882888990805</v>
      </c>
      <c r="I19" s="7">
        <v>345.29044796108042</v>
      </c>
      <c r="J19" s="7">
        <v>305.55756225916537</v>
      </c>
      <c r="K19" s="7">
        <v>375.65410776016546</v>
      </c>
      <c r="L19" s="7">
        <v>535.28438654416539</v>
      </c>
    </row>
    <row r="20" spans="1:12" x14ac:dyDescent="0.25">
      <c r="A20" s="25" t="s">
        <v>30</v>
      </c>
      <c r="B20" s="7">
        <v>6223.9999999999982</v>
      </c>
      <c r="C20" s="7">
        <v>30399.699999999997</v>
      </c>
      <c r="D20" s="9">
        <v>207.6</v>
      </c>
      <c r="E20" s="9">
        <v>558.20000000000005</v>
      </c>
      <c r="F20" s="9">
        <v>765.8</v>
      </c>
      <c r="G20" s="7">
        <v>125.16203261302552</v>
      </c>
      <c r="H20" s="7">
        <v>191.72587613801545</v>
      </c>
      <c r="I20" s="7">
        <v>270.41034686501553</v>
      </c>
      <c r="J20" s="7">
        <v>1263.8258526189991</v>
      </c>
      <c r="K20" s="7">
        <v>1599.4801005519998</v>
      </c>
      <c r="L20" s="7">
        <v>2160.4157744309996</v>
      </c>
    </row>
    <row r="21" spans="1:12" x14ac:dyDescent="0.25">
      <c r="A21" s="25" t="s">
        <v>31</v>
      </c>
      <c r="B21" s="7">
        <v>13577.800000000001</v>
      </c>
      <c r="C21" s="7">
        <v>21956.999999999993</v>
      </c>
      <c r="D21" s="9">
        <v>486.7</v>
      </c>
      <c r="E21" s="6">
        <v>1944.6</v>
      </c>
      <c r="F21" s="6">
        <v>2431.1999999999998</v>
      </c>
      <c r="G21" s="7">
        <v>987.73503262600002</v>
      </c>
      <c r="H21" s="7">
        <v>1148.466246443</v>
      </c>
      <c r="I21" s="7">
        <v>1484.2887926060002</v>
      </c>
      <c r="J21" s="7">
        <v>2688.0957730210021</v>
      </c>
      <c r="K21" s="7">
        <v>3096.9983782009999</v>
      </c>
      <c r="L21" s="7">
        <v>3717.6103751479995</v>
      </c>
    </row>
  </sheetData>
  <mergeCells count="6">
    <mergeCell ref="A1:L1"/>
    <mergeCell ref="A2:A3"/>
    <mergeCell ref="B2:C2"/>
    <mergeCell ref="G2:I2"/>
    <mergeCell ref="J2:L2"/>
    <mergeCell ref="D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"/>
  <sheetViews>
    <sheetView showGridLines="0" workbookViewId="0">
      <selection sqref="A1:L1"/>
    </sheetView>
  </sheetViews>
  <sheetFormatPr baseColWidth="10" defaultRowHeight="15" x14ac:dyDescent="0.25"/>
  <cols>
    <col min="1" max="1" width="28.5703125" customWidth="1"/>
  </cols>
  <sheetData>
    <row r="1" spans="1:12" ht="52.5" customHeight="1" x14ac:dyDescent="0.25">
      <c r="A1" s="57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" customHeight="1" x14ac:dyDescent="0.25">
      <c r="A2" s="58" t="s">
        <v>0</v>
      </c>
      <c r="B2" s="59" t="s">
        <v>1</v>
      </c>
      <c r="C2" s="59"/>
      <c r="D2" s="60" t="s">
        <v>2</v>
      </c>
      <c r="E2" s="61"/>
      <c r="F2" s="62"/>
      <c r="G2" s="59" t="s">
        <v>3</v>
      </c>
      <c r="H2" s="59"/>
      <c r="I2" s="59"/>
      <c r="J2" s="59" t="s">
        <v>4</v>
      </c>
      <c r="K2" s="59"/>
      <c r="L2" s="59"/>
    </row>
    <row r="3" spans="1:12" ht="38.25" x14ac:dyDescent="0.25">
      <c r="A3" s="58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</row>
    <row r="4" spans="1:12" ht="23.25" customHeight="1" x14ac:dyDescent="0.25">
      <c r="A4" s="23" t="s">
        <v>32</v>
      </c>
      <c r="B4" s="15">
        <v>264885.5637</v>
      </c>
      <c r="C4" s="15">
        <v>284279.446</v>
      </c>
      <c r="D4" s="14">
        <f>D17+D12+D6+D9</f>
        <v>14421.400000000001</v>
      </c>
      <c r="E4" s="14">
        <f>E17+E12+E6+E9</f>
        <v>22983.5</v>
      </c>
      <c r="F4" s="14">
        <f>F17+F12+F6+F9</f>
        <v>37404.899999999994</v>
      </c>
      <c r="G4" s="15">
        <v>9710.9735999999994</v>
      </c>
      <c r="H4" s="15">
        <v>16475.4689</v>
      </c>
      <c r="I4" s="15">
        <v>25825.131600000001</v>
      </c>
      <c r="J4" s="15">
        <v>15290.490699999998</v>
      </c>
      <c r="K4" s="15">
        <v>30606.559300000001</v>
      </c>
      <c r="L4" s="15">
        <v>54889.607900000003</v>
      </c>
    </row>
    <row r="5" spans="1:12" x14ac:dyDescent="0.25">
      <c r="A5" s="25"/>
      <c r="B5" s="17"/>
      <c r="C5" s="17"/>
      <c r="D5" s="16"/>
      <c r="E5" s="16"/>
      <c r="F5" s="16"/>
      <c r="G5" s="17"/>
      <c r="H5" s="17"/>
      <c r="I5" s="17"/>
      <c r="J5" s="17"/>
      <c r="K5" s="17"/>
      <c r="L5" s="17"/>
    </row>
    <row r="6" spans="1:12" x14ac:dyDescent="0.25">
      <c r="A6" s="23" t="s">
        <v>16</v>
      </c>
      <c r="B6" s="15">
        <v>78594.029800000004</v>
      </c>
      <c r="C6" s="15">
        <v>28172.614300000001</v>
      </c>
      <c r="D6" s="14">
        <v>3157.6</v>
      </c>
      <c r="E6" s="14">
        <v>8374.2999999999993</v>
      </c>
      <c r="F6" s="14">
        <v>11531.9</v>
      </c>
      <c r="G6" s="15">
        <v>5475.2846</v>
      </c>
      <c r="H6" s="15">
        <v>7701.9022999999997</v>
      </c>
      <c r="I6" s="15">
        <v>10759.1535</v>
      </c>
      <c r="J6" s="15">
        <v>2581.5501999999997</v>
      </c>
      <c r="K6" s="15">
        <v>3265.1687000000002</v>
      </c>
      <c r="L6" s="15">
        <v>3850.5906999999993</v>
      </c>
    </row>
    <row r="7" spans="1:12" x14ac:dyDescent="0.25">
      <c r="A7" s="25" t="s">
        <v>17</v>
      </c>
      <c r="B7" s="17">
        <v>38765.492200000001</v>
      </c>
      <c r="C7" s="17">
        <v>18022.3403</v>
      </c>
      <c r="D7" s="16">
        <v>1449.7</v>
      </c>
      <c r="E7" s="16">
        <v>3522.2</v>
      </c>
      <c r="F7" s="16">
        <v>4971.8999999999996</v>
      </c>
      <c r="G7" s="17">
        <v>1875.8184000000001</v>
      </c>
      <c r="H7" s="17">
        <v>3191.7651999999998</v>
      </c>
      <c r="I7" s="17">
        <v>4587.6021000000001</v>
      </c>
      <c r="J7" s="17">
        <v>1160.2674</v>
      </c>
      <c r="K7" s="17">
        <v>1614.2311999999999</v>
      </c>
      <c r="L7" s="17">
        <v>1882.5256999999999</v>
      </c>
    </row>
    <row r="8" spans="1:12" x14ac:dyDescent="0.25">
      <c r="A8" s="25" t="s">
        <v>18</v>
      </c>
      <c r="B8" s="17">
        <v>39828.537600000003</v>
      </c>
      <c r="C8" s="17">
        <v>10150.274000000001</v>
      </c>
      <c r="D8" s="16">
        <v>1707.9</v>
      </c>
      <c r="E8" s="16">
        <v>4852.1000000000004</v>
      </c>
      <c r="F8" s="16">
        <v>6560</v>
      </c>
      <c r="G8" s="17">
        <v>3599.4661999999998</v>
      </c>
      <c r="H8" s="17">
        <v>4510.1370999999999</v>
      </c>
      <c r="I8" s="17">
        <v>6171.5514000000012</v>
      </c>
      <c r="J8" s="17">
        <v>1421.2828</v>
      </c>
      <c r="K8" s="17">
        <v>1650.9375</v>
      </c>
      <c r="L8" s="17">
        <v>1968.0649999999994</v>
      </c>
    </row>
    <row r="9" spans="1:12" x14ac:dyDescent="0.25">
      <c r="A9" s="23" t="s">
        <v>19</v>
      </c>
      <c r="B9" s="15">
        <v>29338.755899999996</v>
      </c>
      <c r="C9" s="15">
        <v>47034.986399999994</v>
      </c>
      <c r="D9" s="14">
        <v>2264.6999999999998</v>
      </c>
      <c r="E9" s="14">
        <v>3736</v>
      </c>
      <c r="F9" s="14">
        <v>6000.7</v>
      </c>
      <c r="G9" s="15">
        <v>1442.0687</v>
      </c>
      <c r="H9" s="15">
        <v>2308.9396999999999</v>
      </c>
      <c r="I9" s="15">
        <v>3454.7515000000003</v>
      </c>
      <c r="J9" s="15">
        <v>4065.2646999999997</v>
      </c>
      <c r="K9" s="15">
        <v>7550.0383999999995</v>
      </c>
      <c r="L9" s="15">
        <v>13408.746700000002</v>
      </c>
    </row>
    <row r="10" spans="1:12" x14ac:dyDescent="0.25">
      <c r="A10" s="25" t="s">
        <v>20</v>
      </c>
      <c r="B10" s="17">
        <v>17561.528299999998</v>
      </c>
      <c r="C10" s="17">
        <v>17421.249799999998</v>
      </c>
      <c r="D10" s="18">
        <v>243.2</v>
      </c>
      <c r="E10" s="16">
        <v>1199.5999999999999</v>
      </c>
      <c r="F10" s="16">
        <v>1442.8</v>
      </c>
      <c r="G10" s="17">
        <v>613.21339999999998</v>
      </c>
      <c r="H10" s="17">
        <v>927.99459999999999</v>
      </c>
      <c r="I10" s="17">
        <v>1127.1549</v>
      </c>
      <c r="J10" s="17">
        <v>1128.4460999999999</v>
      </c>
      <c r="K10" s="17">
        <v>1476.4969000000001</v>
      </c>
      <c r="L10" s="17">
        <v>1726.9855000000002</v>
      </c>
    </row>
    <row r="11" spans="1:12" x14ac:dyDescent="0.25">
      <c r="A11" s="25" t="s">
        <v>21</v>
      </c>
      <c r="B11" s="17">
        <v>11777.227599999998</v>
      </c>
      <c r="C11" s="17">
        <v>29613.7366</v>
      </c>
      <c r="D11" s="16">
        <v>2021.4</v>
      </c>
      <c r="E11" s="16">
        <v>2536.4</v>
      </c>
      <c r="F11" s="16">
        <v>4557.8999999999996</v>
      </c>
      <c r="G11" s="17">
        <v>828.85530000000006</v>
      </c>
      <c r="H11" s="17">
        <v>1380.9450999999997</v>
      </c>
      <c r="I11" s="17">
        <v>2327.5966000000003</v>
      </c>
      <c r="J11" s="17">
        <v>2936.8186000000001</v>
      </c>
      <c r="K11" s="17">
        <v>6073.5414999999994</v>
      </c>
      <c r="L11" s="17">
        <v>11681.761200000001</v>
      </c>
    </row>
    <row r="12" spans="1:12" x14ac:dyDescent="0.25">
      <c r="A12" s="23" t="s">
        <v>22</v>
      </c>
      <c r="B12" s="15">
        <v>116315.46010000003</v>
      </c>
      <c r="C12" s="15">
        <v>132139.53749999998</v>
      </c>
      <c r="D12" s="14">
        <v>8018.1</v>
      </c>
      <c r="E12" s="14">
        <v>6893.2</v>
      </c>
      <c r="F12" s="14">
        <v>14911.3</v>
      </c>
      <c r="G12" s="15">
        <v>860.62830000000031</v>
      </c>
      <c r="H12" s="15">
        <v>4047.4817000000003</v>
      </c>
      <c r="I12" s="15">
        <v>8562.8563999999988</v>
      </c>
      <c r="J12" s="15">
        <v>3313.2225999999996</v>
      </c>
      <c r="K12" s="15">
        <v>13452.880200000003</v>
      </c>
      <c r="L12" s="15">
        <v>29790.151000000002</v>
      </c>
    </row>
    <row r="13" spans="1:12" x14ac:dyDescent="0.25">
      <c r="A13" s="25" t="s">
        <v>23</v>
      </c>
      <c r="B13" s="17">
        <v>81492.406800000012</v>
      </c>
      <c r="C13" s="17">
        <v>43052.35089999999</v>
      </c>
      <c r="D13" s="16">
        <v>6501.6</v>
      </c>
      <c r="E13" s="16">
        <v>5792.8</v>
      </c>
      <c r="F13" s="16">
        <v>12294.5</v>
      </c>
      <c r="G13" s="17">
        <v>601.89690000000019</v>
      </c>
      <c r="H13" s="17">
        <v>3650.2771000000002</v>
      </c>
      <c r="I13" s="17">
        <v>7493.7802999999994</v>
      </c>
      <c r="J13" s="17">
        <v>950.81410000000005</v>
      </c>
      <c r="K13" s="17">
        <v>9808.3962000000029</v>
      </c>
      <c r="L13" s="17">
        <v>21943.994999999999</v>
      </c>
    </row>
    <row r="14" spans="1:12" x14ac:dyDescent="0.25">
      <c r="A14" s="25" t="s">
        <v>24</v>
      </c>
      <c r="B14" s="17">
        <v>332.89530000000002</v>
      </c>
      <c r="C14" s="17">
        <v>27519.753799999991</v>
      </c>
      <c r="D14" s="18">
        <v>316.89999999999998</v>
      </c>
      <c r="E14" s="18">
        <v>542.20000000000005</v>
      </c>
      <c r="F14" s="18">
        <v>859.1</v>
      </c>
      <c r="G14" s="17">
        <v>7.8283000000000005</v>
      </c>
      <c r="H14" s="17">
        <v>12.7216</v>
      </c>
      <c r="I14" s="17">
        <v>20.566400000000002</v>
      </c>
      <c r="J14" s="17">
        <v>1536.3097999999998</v>
      </c>
      <c r="K14" s="17">
        <v>2639.1385000000005</v>
      </c>
      <c r="L14" s="17">
        <v>4248.170000000001</v>
      </c>
    </row>
    <row r="15" spans="1:12" x14ac:dyDescent="0.25">
      <c r="A15" s="25" t="s">
        <v>25</v>
      </c>
      <c r="B15" s="17">
        <v>33189.438000000002</v>
      </c>
      <c r="C15" s="17">
        <v>54657.607099999994</v>
      </c>
      <c r="D15" s="16">
        <v>1156.3</v>
      </c>
      <c r="E15" s="18">
        <v>351.9</v>
      </c>
      <c r="F15" s="16">
        <v>1508.2</v>
      </c>
      <c r="G15" s="17">
        <v>196.45490000000009</v>
      </c>
      <c r="H15" s="17">
        <v>303.68099999999998</v>
      </c>
      <c r="I15" s="17">
        <v>943.80189999999982</v>
      </c>
      <c r="J15" s="17">
        <v>246.93890000000002</v>
      </c>
      <c r="K15" s="17">
        <v>355.01999999999987</v>
      </c>
      <c r="L15" s="17">
        <v>2853.0509000000002</v>
      </c>
    </row>
    <row r="16" spans="1:12" x14ac:dyDescent="0.25">
      <c r="A16" s="25" t="s">
        <v>26</v>
      </c>
      <c r="B16" s="17">
        <v>1300.72</v>
      </c>
      <c r="C16" s="17">
        <v>6909.8256999999985</v>
      </c>
      <c r="D16" s="18">
        <v>43.2</v>
      </c>
      <c r="E16" s="18">
        <v>206.3</v>
      </c>
      <c r="F16" s="18">
        <v>249.5</v>
      </c>
      <c r="G16" s="17">
        <v>54.4482</v>
      </c>
      <c r="H16" s="17">
        <v>80.801999999999992</v>
      </c>
      <c r="I16" s="17">
        <v>104.70779999999999</v>
      </c>
      <c r="J16" s="17">
        <v>579.1597999999999</v>
      </c>
      <c r="K16" s="17">
        <v>650.32549999999992</v>
      </c>
      <c r="L16" s="17">
        <v>744.93509999999992</v>
      </c>
    </row>
    <row r="17" spans="1:12" x14ac:dyDescent="0.25">
      <c r="A17" s="23" t="s">
        <v>27</v>
      </c>
      <c r="B17" s="15">
        <v>40637.317900000002</v>
      </c>
      <c r="C17" s="15">
        <v>76932.30780000001</v>
      </c>
      <c r="D17" s="15">
        <v>981</v>
      </c>
      <c r="E17" s="14">
        <v>3980</v>
      </c>
      <c r="F17" s="15">
        <v>4961</v>
      </c>
      <c r="G17" s="15">
        <v>1932.9920000000002</v>
      </c>
      <c r="H17" s="15">
        <v>2417.1451999999999</v>
      </c>
      <c r="I17" s="15">
        <v>3048.3702000000003</v>
      </c>
      <c r="J17" s="15">
        <v>5330.4531999999999</v>
      </c>
      <c r="K17" s="15">
        <v>6338.4719999999998</v>
      </c>
      <c r="L17" s="15">
        <v>7840.1195000000007</v>
      </c>
    </row>
    <row r="18" spans="1:12" x14ac:dyDescent="0.25">
      <c r="A18" s="25" t="s">
        <v>28</v>
      </c>
      <c r="B18" s="17">
        <v>13465.531300000001</v>
      </c>
      <c r="C18" s="17">
        <v>17608.018000000004</v>
      </c>
      <c r="D18" s="18">
        <v>201.8</v>
      </c>
      <c r="E18" s="16">
        <v>1491.3</v>
      </c>
      <c r="F18" s="16">
        <v>1693.1</v>
      </c>
      <c r="G18" s="17">
        <v>786.55340000000001</v>
      </c>
      <c r="H18" s="17">
        <v>1005.1716000000001</v>
      </c>
      <c r="I18" s="17">
        <v>1152.9382000000001</v>
      </c>
      <c r="J18" s="17">
        <v>1616.6535000000003</v>
      </c>
      <c r="K18" s="17">
        <v>1911.4587000000001</v>
      </c>
      <c r="L18" s="17">
        <v>2126.4499000000001</v>
      </c>
    </row>
    <row r="19" spans="1:12" x14ac:dyDescent="0.25">
      <c r="A19" s="25" t="s">
        <v>29</v>
      </c>
      <c r="B19" s="17">
        <v>7333.1925000000001</v>
      </c>
      <c r="C19" s="17">
        <v>6731.6032000000005</v>
      </c>
      <c r="D19" s="18">
        <v>99.5</v>
      </c>
      <c r="E19" s="18">
        <v>314.89999999999998</v>
      </c>
      <c r="F19" s="18">
        <v>414.4</v>
      </c>
      <c r="G19" s="17">
        <v>188.64210000000003</v>
      </c>
      <c r="H19" s="17">
        <v>249.90400000000002</v>
      </c>
      <c r="I19" s="17">
        <v>327.71510000000006</v>
      </c>
      <c r="J19" s="17">
        <v>262.43849999999998</v>
      </c>
      <c r="K19" s="17">
        <v>349.76590000000004</v>
      </c>
      <c r="L19" s="17">
        <v>481.55529999999999</v>
      </c>
    </row>
    <row r="20" spans="1:12" x14ac:dyDescent="0.25">
      <c r="A20" s="25" t="s">
        <v>30</v>
      </c>
      <c r="B20" s="17">
        <v>6224.9970999999987</v>
      </c>
      <c r="C20" s="17">
        <v>30421.906799999993</v>
      </c>
      <c r="D20" s="18">
        <v>212.5</v>
      </c>
      <c r="E20" s="18">
        <v>435.3</v>
      </c>
      <c r="F20" s="18">
        <v>647.79999999999995</v>
      </c>
      <c r="G20" s="17">
        <v>82.568499999999986</v>
      </c>
      <c r="H20" s="17">
        <v>138.53659999999996</v>
      </c>
      <c r="I20" s="17">
        <v>219.88099999999994</v>
      </c>
      <c r="J20" s="17">
        <v>1029.6022999999998</v>
      </c>
      <c r="K20" s="17">
        <v>1312.7930999999994</v>
      </c>
      <c r="L20" s="17">
        <v>1884.3697999999997</v>
      </c>
    </row>
    <row r="21" spans="1:12" x14ac:dyDescent="0.25">
      <c r="A21" s="25" t="s">
        <v>31</v>
      </c>
      <c r="B21" s="17">
        <v>13613.597</v>
      </c>
      <c r="C21" s="17">
        <v>22170.779800000004</v>
      </c>
      <c r="D21" s="18">
        <v>467.2</v>
      </c>
      <c r="E21" s="16">
        <v>1738.5</v>
      </c>
      <c r="F21" s="16">
        <v>2205.6</v>
      </c>
      <c r="G21" s="17">
        <v>875.22799999999995</v>
      </c>
      <c r="H21" s="17">
        <v>1023.533</v>
      </c>
      <c r="I21" s="17">
        <v>1347.8359</v>
      </c>
      <c r="J21" s="17">
        <v>2421.7588999999998</v>
      </c>
      <c r="K21" s="17">
        <v>2764.4543000000008</v>
      </c>
      <c r="L21" s="17">
        <v>3347.7445000000002</v>
      </c>
    </row>
  </sheetData>
  <mergeCells count="6">
    <mergeCell ref="A1:L1"/>
    <mergeCell ref="A2:A3"/>
    <mergeCell ref="B2:C2"/>
    <mergeCell ref="G2:I2"/>
    <mergeCell ref="J2:L2"/>
    <mergeCell ref="D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"/>
  <sheetViews>
    <sheetView showGridLines="0" workbookViewId="0">
      <selection sqref="A1:L1"/>
    </sheetView>
  </sheetViews>
  <sheetFormatPr baseColWidth="10" defaultRowHeight="15" x14ac:dyDescent="0.25"/>
  <cols>
    <col min="1" max="1" width="28.5703125" customWidth="1"/>
  </cols>
  <sheetData>
    <row r="1" spans="1:12" ht="52.5" customHeight="1" x14ac:dyDescent="0.25">
      <c r="A1" s="57" t="s">
        <v>78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" customHeight="1" x14ac:dyDescent="0.25">
      <c r="A2" s="58" t="s">
        <v>0</v>
      </c>
      <c r="B2" s="59" t="s">
        <v>1</v>
      </c>
      <c r="C2" s="59"/>
      <c r="D2" s="60" t="s">
        <v>2</v>
      </c>
      <c r="E2" s="61"/>
      <c r="F2" s="62"/>
      <c r="G2" s="59" t="s">
        <v>3</v>
      </c>
      <c r="H2" s="59"/>
      <c r="I2" s="59"/>
      <c r="J2" s="59" t="s">
        <v>4</v>
      </c>
      <c r="K2" s="59"/>
      <c r="L2" s="59"/>
    </row>
    <row r="3" spans="1:12" ht="38.25" x14ac:dyDescent="0.25">
      <c r="A3" s="58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</row>
    <row r="4" spans="1:12" ht="22.5" customHeight="1" x14ac:dyDescent="0.25">
      <c r="A4" s="23" t="s">
        <v>32</v>
      </c>
      <c r="B4" s="15">
        <v>242350.75918135158</v>
      </c>
      <c r="C4" s="15">
        <v>257867.37811972195</v>
      </c>
      <c r="D4" s="14">
        <f>D6+D9+D12+D17</f>
        <v>6138.8</v>
      </c>
      <c r="E4" s="14">
        <f>E6+E9+E12+E17</f>
        <v>16084.300000000001</v>
      </c>
      <c r="F4" s="14">
        <f>F6+F9+F12+F17</f>
        <v>22223.100000000002</v>
      </c>
      <c r="G4" s="15">
        <v>7640.7384963882114</v>
      </c>
      <c r="H4" s="15">
        <v>13272.651579296506</v>
      </c>
      <c r="I4" s="15">
        <v>19454.613746347142</v>
      </c>
      <c r="J4" s="15">
        <v>12651.448886308712</v>
      </c>
      <c r="K4" s="15">
        <v>22026.30131779275</v>
      </c>
      <c r="L4" s="15">
        <v>32567.904617755972</v>
      </c>
    </row>
    <row r="5" spans="1:12" x14ac:dyDescent="0.25">
      <c r="A5" s="5"/>
      <c r="B5" s="7"/>
      <c r="C5" s="7"/>
      <c r="D5" s="9"/>
      <c r="E5" s="6"/>
      <c r="F5" s="6"/>
      <c r="G5" s="7"/>
      <c r="H5" s="7"/>
      <c r="I5" s="7"/>
      <c r="J5" s="7"/>
      <c r="K5" s="7"/>
      <c r="L5" s="7"/>
    </row>
    <row r="6" spans="1:12" x14ac:dyDescent="0.25">
      <c r="A6" s="2" t="s">
        <v>16</v>
      </c>
      <c r="B6" s="4">
        <v>79292.295781509165</v>
      </c>
      <c r="C6" s="4">
        <v>28295.157888404927</v>
      </c>
      <c r="D6" s="3">
        <v>1547.6</v>
      </c>
      <c r="E6" s="3">
        <v>6595</v>
      </c>
      <c r="F6" s="3">
        <v>8142.7</v>
      </c>
      <c r="G6" s="4">
        <v>4306.8508612983951</v>
      </c>
      <c r="H6" s="4">
        <v>6653.9109110460195</v>
      </c>
      <c r="I6" s="4">
        <v>9202.6673508984313</v>
      </c>
      <c r="J6" s="4">
        <v>2431.487211242099</v>
      </c>
      <c r="K6" s="4">
        <v>3144.2703975691256</v>
      </c>
      <c r="L6" s="4">
        <v>3879.0963251289309</v>
      </c>
    </row>
    <row r="7" spans="1:12" x14ac:dyDescent="0.25">
      <c r="A7" s="25" t="s">
        <v>17</v>
      </c>
      <c r="B7" s="7">
        <v>38800.827669058708</v>
      </c>
      <c r="C7" s="7">
        <v>18061.532263517554</v>
      </c>
      <c r="D7" s="9">
        <v>938.6</v>
      </c>
      <c r="E7" s="6">
        <v>2687.4</v>
      </c>
      <c r="F7" s="6">
        <v>3626</v>
      </c>
      <c r="G7" s="7">
        <v>1010.263775525495</v>
      </c>
      <c r="H7" s="7">
        <v>2450.7559028151873</v>
      </c>
      <c r="I7" s="7">
        <v>3336.6279491786418</v>
      </c>
      <c r="J7" s="7">
        <v>737.6686479789372</v>
      </c>
      <c r="K7" s="7">
        <v>1253.6231233233393</v>
      </c>
      <c r="L7" s="7">
        <v>1576.6884331390675</v>
      </c>
    </row>
    <row r="8" spans="1:12" x14ac:dyDescent="0.25">
      <c r="A8" s="25" t="s">
        <v>18</v>
      </c>
      <c r="B8" s="7">
        <v>40491.468112450464</v>
      </c>
      <c r="C8" s="7">
        <v>10233.625624887372</v>
      </c>
      <c r="D8" s="9">
        <v>609.1</v>
      </c>
      <c r="E8" s="6">
        <v>3907.6</v>
      </c>
      <c r="F8" s="6">
        <v>4516.7</v>
      </c>
      <c r="G8" s="7">
        <v>3296.5870857729005</v>
      </c>
      <c r="H8" s="7">
        <v>4203.1550082308322</v>
      </c>
      <c r="I8" s="7">
        <v>5866.0394017197896</v>
      </c>
      <c r="J8" s="7">
        <v>1693.8185632631619</v>
      </c>
      <c r="K8" s="7">
        <v>1890.6472742457865</v>
      </c>
      <c r="L8" s="7">
        <v>2302.4078919898634</v>
      </c>
    </row>
    <row r="9" spans="1:12" x14ac:dyDescent="0.25">
      <c r="A9" s="2" t="s">
        <v>19</v>
      </c>
      <c r="B9" s="4">
        <v>30523.005103240892</v>
      </c>
      <c r="C9" s="4">
        <v>37486.417509334795</v>
      </c>
      <c r="D9" s="3">
        <v>1189.7</v>
      </c>
      <c r="E9" s="3">
        <v>2775.2</v>
      </c>
      <c r="F9" s="3">
        <v>3964.9</v>
      </c>
      <c r="G9" s="4">
        <v>1352.3572350804516</v>
      </c>
      <c r="H9" s="4">
        <v>2400.467909143425</v>
      </c>
      <c r="I9" s="4">
        <v>3746.4861931264113</v>
      </c>
      <c r="J9" s="4">
        <v>3616.0790980117526</v>
      </c>
      <c r="K9" s="4">
        <v>5377.0567575563127</v>
      </c>
      <c r="L9" s="4">
        <v>7844.1037346051053</v>
      </c>
    </row>
    <row r="10" spans="1:12" x14ac:dyDescent="0.25">
      <c r="A10" s="8" t="s">
        <v>20</v>
      </c>
      <c r="B10" s="7">
        <v>17846.911243459141</v>
      </c>
      <c r="C10" s="7">
        <v>17395.960894359308</v>
      </c>
      <c r="D10" s="9">
        <v>164.8</v>
      </c>
      <c r="E10" s="6">
        <v>1082.5999999999999</v>
      </c>
      <c r="F10" s="6">
        <v>1247.4000000000001</v>
      </c>
      <c r="G10" s="7">
        <v>577.49013690392553</v>
      </c>
      <c r="H10" s="7">
        <v>1017.0049891540532</v>
      </c>
      <c r="I10" s="7">
        <v>1231.1094717665878</v>
      </c>
      <c r="J10" s="7">
        <v>940.69853737942299</v>
      </c>
      <c r="K10" s="7">
        <v>1393.3839692964807</v>
      </c>
      <c r="L10" s="7">
        <v>1611.8045834685058</v>
      </c>
    </row>
    <row r="11" spans="1:12" x14ac:dyDescent="0.25">
      <c r="A11" s="8" t="s">
        <v>21</v>
      </c>
      <c r="B11" s="7">
        <v>12676.093859781751</v>
      </c>
      <c r="C11" s="7">
        <v>20090.456614975486</v>
      </c>
      <c r="D11" s="6">
        <v>1025</v>
      </c>
      <c r="E11" s="6">
        <v>1692.5</v>
      </c>
      <c r="F11" s="6">
        <v>2717.5</v>
      </c>
      <c r="G11" s="7">
        <v>774.86709817652593</v>
      </c>
      <c r="H11" s="7">
        <v>1383.4629199893718</v>
      </c>
      <c r="I11" s="7">
        <v>2515.3767213598235</v>
      </c>
      <c r="J11" s="7">
        <v>2675.3805606323294</v>
      </c>
      <c r="K11" s="7">
        <v>3983.672788259832</v>
      </c>
      <c r="L11" s="7">
        <v>6232.299151136599</v>
      </c>
    </row>
    <row r="12" spans="1:12" x14ac:dyDescent="0.25">
      <c r="A12" s="2" t="s">
        <v>22</v>
      </c>
      <c r="B12" s="4">
        <v>92393.21528998838</v>
      </c>
      <c r="C12" s="4">
        <v>115819.10768765952</v>
      </c>
      <c r="D12" s="3">
        <v>2825.7</v>
      </c>
      <c r="E12" s="3">
        <v>4268</v>
      </c>
      <c r="F12" s="3">
        <v>7093.6</v>
      </c>
      <c r="G12" s="4">
        <v>758.93819692461966</v>
      </c>
      <c r="H12" s="4">
        <v>2722.5983803854187</v>
      </c>
      <c r="I12" s="4">
        <v>4630.3375700540637</v>
      </c>
      <c r="J12" s="4">
        <v>2726.6636846166857</v>
      </c>
      <c r="K12" s="4">
        <v>9037.0057324498903</v>
      </c>
      <c r="L12" s="4">
        <v>15407.396390387123</v>
      </c>
    </row>
    <row r="13" spans="1:12" x14ac:dyDescent="0.25">
      <c r="A13" s="8" t="s">
        <v>23</v>
      </c>
      <c r="B13" s="7">
        <v>59043.776250362658</v>
      </c>
      <c r="C13" s="7">
        <v>31554.137864704626</v>
      </c>
      <c r="D13" s="6">
        <v>2289.5</v>
      </c>
      <c r="E13" s="6">
        <v>3425.6</v>
      </c>
      <c r="F13" s="6">
        <v>5715.1</v>
      </c>
      <c r="G13" s="7">
        <v>515.5071574725182</v>
      </c>
      <c r="H13" s="7">
        <v>2346.7950284690164</v>
      </c>
      <c r="I13" s="7">
        <v>3880.2342863745998</v>
      </c>
      <c r="J13" s="7">
        <v>834.81353449144876</v>
      </c>
      <c r="K13" s="7">
        <v>6127.9224710997978</v>
      </c>
      <c r="L13" s="7">
        <v>10968.507485733768</v>
      </c>
    </row>
    <row r="14" spans="1:12" x14ac:dyDescent="0.25">
      <c r="A14" s="8" t="s">
        <v>24</v>
      </c>
      <c r="B14" s="7">
        <v>330.77807283292952</v>
      </c>
      <c r="C14" s="7">
        <v>27585.865137872952</v>
      </c>
      <c r="D14" s="9">
        <v>97.1</v>
      </c>
      <c r="E14" s="9">
        <v>326.89999999999998</v>
      </c>
      <c r="F14" s="9">
        <v>424.1</v>
      </c>
      <c r="G14" s="7">
        <v>3.9686121791434901</v>
      </c>
      <c r="H14" s="7">
        <v>6.0062930576204545</v>
      </c>
      <c r="I14" s="7">
        <v>8.7131226578976229</v>
      </c>
      <c r="J14" s="7">
        <v>1155.7476570928147</v>
      </c>
      <c r="K14" s="7">
        <v>1995.5432754331041</v>
      </c>
      <c r="L14" s="7">
        <v>3096.8334623766955</v>
      </c>
    </row>
    <row r="15" spans="1:12" x14ac:dyDescent="0.25">
      <c r="A15" s="8" t="s">
        <v>25</v>
      </c>
      <c r="B15" s="7">
        <v>31790.392982705911</v>
      </c>
      <c r="C15" s="7">
        <v>49758.56411814272</v>
      </c>
      <c r="D15" s="9">
        <v>403.6</v>
      </c>
      <c r="E15" s="9">
        <v>324.7</v>
      </c>
      <c r="F15" s="9">
        <v>728.4</v>
      </c>
      <c r="G15" s="7">
        <v>187.65151199023134</v>
      </c>
      <c r="H15" s="7">
        <v>291.00532793580248</v>
      </c>
      <c r="I15" s="7">
        <v>647.0660379944992</v>
      </c>
      <c r="J15" s="7">
        <v>215.51250680738525</v>
      </c>
      <c r="K15" s="7">
        <v>331.81364254505849</v>
      </c>
      <c r="L15" s="7">
        <v>671.55667104725546</v>
      </c>
    </row>
    <row r="16" spans="1:12" x14ac:dyDescent="0.25">
      <c r="A16" s="8" t="s">
        <v>26</v>
      </c>
      <c r="B16" s="7">
        <v>1228.2679840868748</v>
      </c>
      <c r="C16" s="7">
        <v>6920.5405669392267</v>
      </c>
      <c r="D16" s="9">
        <v>35.4</v>
      </c>
      <c r="E16" s="9">
        <v>190.7</v>
      </c>
      <c r="F16" s="9">
        <v>226.1</v>
      </c>
      <c r="G16" s="7">
        <v>51.810915282726597</v>
      </c>
      <c r="H16" s="7">
        <v>78.791730922979141</v>
      </c>
      <c r="I16" s="7">
        <v>94.324123027066591</v>
      </c>
      <c r="J16" s="7">
        <v>520.58998622503736</v>
      </c>
      <c r="K16" s="7">
        <v>581.72634337192915</v>
      </c>
      <c r="L16" s="7">
        <v>670.49877122940325</v>
      </c>
    </row>
    <row r="17" spans="1:12" x14ac:dyDescent="0.25">
      <c r="A17" s="2" t="s">
        <v>27</v>
      </c>
      <c r="B17" s="4">
        <v>40142.24300661312</v>
      </c>
      <c r="C17" s="4">
        <v>76266.695034322722</v>
      </c>
      <c r="D17" s="11">
        <v>575.79999999999995</v>
      </c>
      <c r="E17" s="3">
        <v>2446.1</v>
      </c>
      <c r="F17" s="3">
        <v>3021.9</v>
      </c>
      <c r="G17" s="4">
        <v>1222.5922030847451</v>
      </c>
      <c r="H17" s="4">
        <v>1495.6743787216442</v>
      </c>
      <c r="I17" s="4">
        <v>1875.1226322682389</v>
      </c>
      <c r="J17" s="4">
        <v>3877.2188924381744</v>
      </c>
      <c r="K17" s="4">
        <v>4467.968430217421</v>
      </c>
      <c r="L17" s="4">
        <v>5437.3081676348174</v>
      </c>
    </row>
    <row r="18" spans="1:12" x14ac:dyDescent="0.25">
      <c r="A18" s="8" t="s">
        <v>28</v>
      </c>
      <c r="B18" s="7">
        <v>13464.900622767109</v>
      </c>
      <c r="C18" s="7">
        <v>17605.53036339306</v>
      </c>
      <c r="D18" s="9">
        <v>84.9</v>
      </c>
      <c r="E18" s="6">
        <v>1063.8</v>
      </c>
      <c r="F18" s="6">
        <v>1148.7</v>
      </c>
      <c r="G18" s="7">
        <v>533.05418213162181</v>
      </c>
      <c r="H18" s="7">
        <v>680.23389113485246</v>
      </c>
      <c r="I18" s="7">
        <v>751.41947610387513</v>
      </c>
      <c r="J18" s="7">
        <v>1463.1379641768183</v>
      </c>
      <c r="K18" s="7">
        <v>1672.3374246535332</v>
      </c>
      <c r="L18" s="7">
        <v>1775.3634662768141</v>
      </c>
    </row>
    <row r="19" spans="1:12" x14ac:dyDescent="0.25">
      <c r="A19" s="8" t="s">
        <v>29</v>
      </c>
      <c r="B19" s="7">
        <v>6920.3146515524895</v>
      </c>
      <c r="C19" s="7">
        <v>6735.1544348858479</v>
      </c>
      <c r="D19" s="9">
        <v>49.2</v>
      </c>
      <c r="E19" s="9">
        <v>262.39999999999998</v>
      </c>
      <c r="F19" s="9">
        <v>311.60000000000002</v>
      </c>
      <c r="G19" s="7">
        <v>160.21279200242429</v>
      </c>
      <c r="H19" s="7">
        <v>211.61842062095889</v>
      </c>
      <c r="I19" s="7">
        <v>244.17736545542056</v>
      </c>
      <c r="J19" s="7">
        <v>272.43448063273746</v>
      </c>
      <c r="K19" s="7">
        <v>344.29686478887692</v>
      </c>
      <c r="L19" s="7">
        <v>419.8959762246721</v>
      </c>
    </row>
    <row r="20" spans="1:12" x14ac:dyDescent="0.25">
      <c r="A20" s="8" t="s">
        <v>30</v>
      </c>
      <c r="B20" s="7">
        <v>6162.5618921260457</v>
      </c>
      <c r="C20" s="7">
        <v>29800.280296114241</v>
      </c>
      <c r="D20" s="9">
        <v>130.19999999999999</v>
      </c>
      <c r="E20" s="9">
        <v>242.7</v>
      </c>
      <c r="F20" s="9">
        <v>372.8</v>
      </c>
      <c r="G20" s="7">
        <v>67.705429849396296</v>
      </c>
      <c r="H20" s="7">
        <v>84.28667908209674</v>
      </c>
      <c r="I20" s="7">
        <v>138.86329132345057</v>
      </c>
      <c r="J20" s="7">
        <v>761.3348112337851</v>
      </c>
      <c r="K20" s="7">
        <v>957.21747853643365</v>
      </c>
      <c r="L20" s="7">
        <v>1368.8265700911545</v>
      </c>
    </row>
    <row r="21" spans="1:12" x14ac:dyDescent="0.25">
      <c r="A21" s="8" t="s">
        <v>31</v>
      </c>
      <c r="B21" s="7">
        <v>13594.465840167479</v>
      </c>
      <c r="C21" s="7">
        <v>22125.729939929573</v>
      </c>
      <c r="D21" s="9">
        <v>311.5</v>
      </c>
      <c r="E21" s="9">
        <v>877.3</v>
      </c>
      <c r="F21" s="6">
        <v>1188.8</v>
      </c>
      <c r="G21" s="7">
        <v>461.6197991013027</v>
      </c>
      <c r="H21" s="7">
        <v>519.53538788373601</v>
      </c>
      <c r="I21" s="7">
        <v>740.66249938549277</v>
      </c>
      <c r="J21" s="7">
        <v>1380.3116363948336</v>
      </c>
      <c r="K21" s="7">
        <v>1494.1166622385774</v>
      </c>
      <c r="L21" s="7">
        <v>1873.2221550421762</v>
      </c>
    </row>
  </sheetData>
  <mergeCells count="6">
    <mergeCell ref="A1:L1"/>
    <mergeCell ref="A2:A3"/>
    <mergeCell ref="B2:C2"/>
    <mergeCell ref="G2:I2"/>
    <mergeCell ref="J2:L2"/>
    <mergeCell ref="D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4"/>
  <sheetViews>
    <sheetView showGridLines="0" workbookViewId="0">
      <selection activeCell="G24" sqref="G24"/>
    </sheetView>
  </sheetViews>
  <sheetFormatPr baseColWidth="10" defaultRowHeight="15" x14ac:dyDescent="0.25"/>
  <cols>
    <col min="1" max="1" width="28.5703125" customWidth="1"/>
  </cols>
  <sheetData>
    <row r="1" spans="1:12" ht="52.5" customHeight="1" x14ac:dyDescent="0.25">
      <c r="A1" s="57" t="s">
        <v>77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" customHeight="1" x14ac:dyDescent="0.25">
      <c r="A2" s="58" t="s">
        <v>0</v>
      </c>
      <c r="B2" s="59" t="s">
        <v>1</v>
      </c>
      <c r="C2" s="59"/>
      <c r="D2" s="65" t="s">
        <v>33</v>
      </c>
      <c r="E2" s="66"/>
      <c r="F2" s="67"/>
      <c r="G2" s="60" t="s">
        <v>3</v>
      </c>
      <c r="H2" s="61"/>
      <c r="I2" s="62"/>
      <c r="J2" s="60" t="s">
        <v>4</v>
      </c>
      <c r="K2" s="61"/>
      <c r="L2" s="62"/>
    </row>
    <row r="3" spans="1:12" ht="38.25" x14ac:dyDescent="0.25">
      <c r="A3" s="58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</row>
    <row r="4" spans="1:12" ht="22.5" customHeight="1" x14ac:dyDescent="0.25">
      <c r="A4" s="23" t="s">
        <v>32</v>
      </c>
      <c r="B4" s="15">
        <v>243885.91523001154</v>
      </c>
      <c r="C4" s="15">
        <v>261236.80863083887</v>
      </c>
      <c r="D4" s="15">
        <v>9160.7217756159662</v>
      </c>
      <c r="E4" s="15">
        <v>16769.340261189936</v>
      </c>
      <c r="F4" s="15">
        <v>25858.076640264077</v>
      </c>
      <c r="G4" s="15">
        <v>7037.0339700808427</v>
      </c>
      <c r="H4" s="15">
        <v>12849.541809209191</v>
      </c>
      <c r="I4" s="15">
        <v>19970.291652862456</v>
      </c>
      <c r="J4" s="15">
        <v>10402.034365854421</v>
      </c>
      <c r="K4" s="15">
        <v>19300.868253098641</v>
      </c>
      <c r="L4" s="15">
        <v>28950.337666690903</v>
      </c>
    </row>
    <row r="5" spans="1:12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2" t="s">
        <v>16</v>
      </c>
      <c r="B6" s="4">
        <v>78889.042152515292</v>
      </c>
      <c r="C6" s="4">
        <v>28174.907841282555</v>
      </c>
      <c r="D6" s="4">
        <v>4853.3560786085936</v>
      </c>
      <c r="E6" s="4">
        <v>7958.8465318656217</v>
      </c>
      <c r="F6" s="4">
        <v>10975.329482696816</v>
      </c>
      <c r="G6" s="4">
        <v>4320.313598051076</v>
      </c>
      <c r="H6" s="4">
        <v>7120.166742666197</v>
      </c>
      <c r="I6" s="4">
        <v>10006.684220266061</v>
      </c>
      <c r="J6" s="4">
        <v>2526.6760377010041</v>
      </c>
      <c r="K6" s="4">
        <v>3974.2833983258147</v>
      </c>
      <c r="L6" s="4">
        <v>4681.6705261699644</v>
      </c>
    </row>
    <row r="7" spans="1:12" x14ac:dyDescent="0.25">
      <c r="A7" s="5" t="s">
        <v>17</v>
      </c>
      <c r="B7" s="7">
        <v>38295.251485381115</v>
      </c>
      <c r="C7" s="7">
        <v>17712.348099268023</v>
      </c>
      <c r="D7" s="7">
        <v>1161.2769677824763</v>
      </c>
      <c r="E7" s="7">
        <v>2821.6528298138523</v>
      </c>
      <c r="F7" s="7">
        <v>3773.8763869018921</v>
      </c>
      <c r="G7" s="7">
        <v>941.15658480464515</v>
      </c>
      <c r="H7" s="7">
        <v>2360.3669306232105</v>
      </c>
      <c r="I7" s="7">
        <v>3244.7906667502093</v>
      </c>
      <c r="J7" s="7">
        <v>1013.6335380879766</v>
      </c>
      <c r="K7" s="7">
        <v>2137.293651541931</v>
      </c>
      <c r="L7" s="7">
        <v>2456.461217843932</v>
      </c>
    </row>
    <row r="8" spans="1:12" x14ac:dyDescent="0.25">
      <c r="A8" s="5" t="s">
        <v>18</v>
      </c>
      <c r="B8" s="7">
        <v>40593.790667134177</v>
      </c>
      <c r="C8" s="7">
        <v>10462.55974201453</v>
      </c>
      <c r="D8" s="7">
        <v>3692.0791108261174</v>
      </c>
      <c r="E8" s="7">
        <v>5137.1937020517689</v>
      </c>
      <c r="F8" s="7">
        <v>7201.4530957949237</v>
      </c>
      <c r="G8" s="7">
        <v>3379.1570132464308</v>
      </c>
      <c r="H8" s="7">
        <v>4759.7998120429866</v>
      </c>
      <c r="I8" s="7">
        <v>6761.8935535158516</v>
      </c>
      <c r="J8" s="7">
        <v>1513.0424996130278</v>
      </c>
      <c r="K8" s="7">
        <v>1836.9897467838837</v>
      </c>
      <c r="L8" s="7">
        <v>2225.2093083260329</v>
      </c>
    </row>
    <row r="9" spans="1:12" x14ac:dyDescent="0.25">
      <c r="A9" s="2" t="s">
        <v>19</v>
      </c>
      <c r="B9" s="4">
        <v>29591.744598907098</v>
      </c>
      <c r="C9" s="4">
        <v>36677.261489488752</v>
      </c>
      <c r="D9" s="4">
        <v>1283.2403106740151</v>
      </c>
      <c r="E9" s="4">
        <v>2585.0894711119545</v>
      </c>
      <c r="F9" s="4">
        <v>4109.7520772957232</v>
      </c>
      <c r="G9" s="4">
        <v>894.98661444357083</v>
      </c>
      <c r="H9" s="4">
        <v>1866.166504691548</v>
      </c>
      <c r="I9" s="4">
        <v>3025.0925770604485</v>
      </c>
      <c r="J9" s="4">
        <v>2153.2719299987111</v>
      </c>
      <c r="K9" s="4">
        <v>4054.584856640598</v>
      </c>
      <c r="L9" s="4">
        <v>5999.6977482146594</v>
      </c>
    </row>
    <row r="10" spans="1:12" x14ac:dyDescent="0.25">
      <c r="A10" s="8" t="s">
        <v>20</v>
      </c>
      <c r="B10" s="7">
        <v>18162.897436377745</v>
      </c>
      <c r="C10" s="7">
        <v>17821.212603496209</v>
      </c>
      <c r="D10" s="7">
        <v>458.57827298628143</v>
      </c>
      <c r="E10" s="7">
        <v>911.8512993416382</v>
      </c>
      <c r="F10" s="7">
        <v>1146.230826079669</v>
      </c>
      <c r="G10" s="7">
        <v>364.82059301902791</v>
      </c>
      <c r="H10" s="7">
        <v>766.45757736664905</v>
      </c>
      <c r="I10" s="7">
        <v>973.80505120021041</v>
      </c>
      <c r="J10" s="7">
        <v>614.27733643111787</v>
      </c>
      <c r="K10" s="7">
        <v>983.23166041602451</v>
      </c>
      <c r="L10" s="7">
        <v>1188.3708882469377</v>
      </c>
    </row>
    <row r="11" spans="1:12" x14ac:dyDescent="0.25">
      <c r="A11" s="8" t="s">
        <v>21</v>
      </c>
      <c r="B11" s="7">
        <v>11428.847162529351</v>
      </c>
      <c r="C11" s="7">
        <v>18856.048885992539</v>
      </c>
      <c r="D11" s="7">
        <v>824.66203768773357</v>
      </c>
      <c r="E11" s="7">
        <v>1673.2381717703165</v>
      </c>
      <c r="F11" s="7">
        <v>2963.5212512160547</v>
      </c>
      <c r="G11" s="7">
        <v>530.16602142454292</v>
      </c>
      <c r="H11" s="7">
        <v>1099.7089273248989</v>
      </c>
      <c r="I11" s="7">
        <v>2051.287525860238</v>
      </c>
      <c r="J11" s="7">
        <v>1538.9945935675933</v>
      </c>
      <c r="K11" s="7">
        <v>3071.3531962245734</v>
      </c>
      <c r="L11" s="7">
        <v>4811.3268599677222</v>
      </c>
    </row>
    <row r="12" spans="1:12" x14ac:dyDescent="0.25">
      <c r="A12" s="2" t="s">
        <v>22</v>
      </c>
      <c r="B12" s="4">
        <v>93314.645585939637</v>
      </c>
      <c r="C12" s="4">
        <v>118482.74506254123</v>
      </c>
      <c r="D12" s="4">
        <v>1346.497262951176</v>
      </c>
      <c r="E12" s="4">
        <v>4128.7723051817666</v>
      </c>
      <c r="F12" s="4">
        <v>8037.5470458484197</v>
      </c>
      <c r="G12" s="4">
        <v>812.0815597335336</v>
      </c>
      <c r="H12" s="4">
        <v>2558.1596743685964</v>
      </c>
      <c r="I12" s="4">
        <v>5194.9891181823223</v>
      </c>
      <c r="J12" s="4">
        <v>2755.2557906873435</v>
      </c>
      <c r="K12" s="4">
        <v>7734.7013623121875</v>
      </c>
      <c r="L12" s="4">
        <v>13840.547823906589</v>
      </c>
    </row>
    <row r="13" spans="1:12" x14ac:dyDescent="0.25">
      <c r="A13" s="8" t="s">
        <v>23</v>
      </c>
      <c r="B13" s="7">
        <v>58164.758183381418</v>
      </c>
      <c r="C13" s="7">
        <v>31141.680230970793</v>
      </c>
      <c r="D13" s="7">
        <v>761.8470853193071</v>
      </c>
      <c r="E13" s="7">
        <v>3267.5830881246775</v>
      </c>
      <c r="F13" s="7">
        <v>5951.8843100322583</v>
      </c>
      <c r="G13" s="7">
        <v>536.53016571128114</v>
      </c>
      <c r="H13" s="7">
        <v>2152.7903117997635</v>
      </c>
      <c r="I13" s="7">
        <v>3902.8164511957702</v>
      </c>
      <c r="J13" s="7">
        <v>1098.1810600844412</v>
      </c>
      <c r="K13" s="7">
        <v>5276.2775076051557</v>
      </c>
      <c r="L13" s="7">
        <v>9559.1634743178074</v>
      </c>
    </row>
    <row r="14" spans="1:12" x14ac:dyDescent="0.25">
      <c r="A14" s="8" t="s">
        <v>24</v>
      </c>
      <c r="B14" s="7">
        <v>337.03685446188985</v>
      </c>
      <c r="C14" s="7">
        <v>26949.272143669452</v>
      </c>
      <c r="D14" s="7">
        <v>187.9563879245018</v>
      </c>
      <c r="E14" s="7">
        <v>323.17154158950478</v>
      </c>
      <c r="F14" s="7">
        <v>407.56446591787835</v>
      </c>
      <c r="G14" s="7">
        <v>0</v>
      </c>
      <c r="H14" s="7">
        <v>0</v>
      </c>
      <c r="I14" s="7">
        <v>0</v>
      </c>
      <c r="J14" s="7">
        <v>931.46422149975797</v>
      </c>
      <c r="K14" s="7">
        <v>1595.7104846436064</v>
      </c>
      <c r="L14" s="7">
        <v>2028.2544002470693</v>
      </c>
    </row>
    <row r="15" spans="1:12" x14ac:dyDescent="0.25">
      <c r="A15" s="8" t="s">
        <v>25</v>
      </c>
      <c r="B15" s="7">
        <v>33577.728232379835</v>
      </c>
      <c r="C15" s="7">
        <v>53472.313239792566</v>
      </c>
      <c r="D15" s="7">
        <v>262.1619407502547</v>
      </c>
      <c r="E15" s="7">
        <v>382.16229854058139</v>
      </c>
      <c r="F15" s="7">
        <v>1510.9053173859645</v>
      </c>
      <c r="G15" s="7">
        <v>227.52480695851946</v>
      </c>
      <c r="H15" s="7">
        <v>338.31867985881053</v>
      </c>
      <c r="I15" s="7">
        <v>1219.0947389954893</v>
      </c>
      <c r="J15" s="7">
        <v>273.81333935434139</v>
      </c>
      <c r="K15" s="7">
        <v>398.68846029394041</v>
      </c>
      <c r="L15" s="7">
        <v>1757.8111815947143</v>
      </c>
    </row>
    <row r="16" spans="1:12" x14ac:dyDescent="0.25">
      <c r="A16" s="8" t="s">
        <v>26</v>
      </c>
      <c r="B16" s="7">
        <v>1235.1223157164909</v>
      </c>
      <c r="C16" s="7">
        <v>6919.4794481084255</v>
      </c>
      <c r="D16" s="7">
        <v>134.5318489571126</v>
      </c>
      <c r="E16" s="7">
        <v>155.85537692700268</v>
      </c>
      <c r="F16" s="7">
        <v>167.19295251231785</v>
      </c>
      <c r="G16" s="7">
        <v>48.026587063732983</v>
      </c>
      <c r="H16" s="7">
        <v>67.0506827100225</v>
      </c>
      <c r="I16" s="7">
        <v>73.077927991063234</v>
      </c>
      <c r="J16" s="7">
        <v>451.79716974880284</v>
      </c>
      <c r="K16" s="7">
        <v>464.02490976948496</v>
      </c>
      <c r="L16" s="7">
        <v>495.31876774699828</v>
      </c>
    </row>
    <row r="17" spans="1:12" x14ac:dyDescent="0.25">
      <c r="A17" s="2" t="s">
        <v>34</v>
      </c>
      <c r="B17" s="4">
        <v>3708.146564698488</v>
      </c>
      <c r="C17" s="4">
        <v>5034.9694561030028</v>
      </c>
      <c r="D17" s="4">
        <v>139.82499764159925</v>
      </c>
      <c r="E17" s="4">
        <v>313.59827346637536</v>
      </c>
      <c r="F17" s="4">
        <v>524.09874295207692</v>
      </c>
      <c r="G17" s="4">
        <v>113.49291582112969</v>
      </c>
      <c r="H17" s="4">
        <v>261.12568500830838</v>
      </c>
      <c r="I17" s="4">
        <v>426.1795838351502</v>
      </c>
      <c r="J17" s="4">
        <v>131.17082326654935</v>
      </c>
      <c r="K17" s="4">
        <v>261.18197426894687</v>
      </c>
      <c r="L17" s="4">
        <v>473.95359192699482</v>
      </c>
    </row>
    <row r="18" spans="1:12" x14ac:dyDescent="0.25">
      <c r="A18" s="8" t="s">
        <v>35</v>
      </c>
      <c r="B18" s="7">
        <v>1900.8378807409999</v>
      </c>
      <c r="C18" s="7">
        <v>1491.761698819912</v>
      </c>
      <c r="D18" s="7">
        <v>125.0282157332</v>
      </c>
      <c r="E18" s="7">
        <v>272.98298425103371</v>
      </c>
      <c r="F18" s="7">
        <v>471.77518353716647</v>
      </c>
      <c r="G18" s="7">
        <v>107.5633744</v>
      </c>
      <c r="H18" s="7">
        <v>235.8467071</v>
      </c>
      <c r="I18" s="7">
        <v>399.13090640000007</v>
      </c>
      <c r="J18" s="7">
        <v>90.590666600000006</v>
      </c>
      <c r="K18" s="7">
        <v>189.8052644</v>
      </c>
      <c r="L18" s="7">
        <v>353.95850213000011</v>
      </c>
    </row>
    <row r="19" spans="1:12" x14ac:dyDescent="0.25">
      <c r="A19" s="8" t="s">
        <v>36</v>
      </c>
      <c r="B19" s="7">
        <v>1807.308683957488</v>
      </c>
      <c r="C19" s="7">
        <v>3543.2077572830908</v>
      </c>
      <c r="D19" s="7">
        <v>14.79678190839925</v>
      </c>
      <c r="E19" s="7">
        <v>40.615289215341662</v>
      </c>
      <c r="F19" s="7">
        <v>52.323559414910413</v>
      </c>
      <c r="G19" s="7">
        <v>5.9295414211296791</v>
      </c>
      <c r="H19" s="7">
        <v>25.278977908308374</v>
      </c>
      <c r="I19" s="7">
        <v>27.048677435150129</v>
      </c>
      <c r="J19" s="7">
        <v>40.580156666549343</v>
      </c>
      <c r="K19" s="7">
        <v>71.376709868946904</v>
      </c>
      <c r="L19" s="7">
        <v>119.99508979699471</v>
      </c>
    </row>
    <row r="20" spans="1:12" x14ac:dyDescent="0.25">
      <c r="A20" s="2" t="s">
        <v>27</v>
      </c>
      <c r="B20" s="4">
        <v>38382.33632795103</v>
      </c>
      <c r="C20" s="4">
        <v>72866.924781423353</v>
      </c>
      <c r="D20" s="4">
        <v>1537.8031257405812</v>
      </c>
      <c r="E20" s="4">
        <v>1783.0336795642152</v>
      </c>
      <c r="F20" s="4">
        <v>2211.3492914710359</v>
      </c>
      <c r="G20" s="4">
        <v>896.15928203153135</v>
      </c>
      <c r="H20" s="4">
        <v>1043.9232024745434</v>
      </c>
      <c r="I20" s="4">
        <v>1317.3461535184742</v>
      </c>
      <c r="J20" s="4">
        <v>2835.6597842008114</v>
      </c>
      <c r="K20" s="4">
        <v>3276.1166615510929</v>
      </c>
      <c r="L20" s="4">
        <v>3954.4679764726952</v>
      </c>
    </row>
    <row r="21" spans="1:12" x14ac:dyDescent="0.25">
      <c r="A21" s="8" t="s">
        <v>28</v>
      </c>
      <c r="B21" s="7">
        <v>12700.207688129798</v>
      </c>
      <c r="C21" s="7">
        <v>17133.854801773603</v>
      </c>
      <c r="D21" s="7">
        <v>617.48261207848873</v>
      </c>
      <c r="E21" s="7">
        <v>728.57096557815657</v>
      </c>
      <c r="F21" s="7">
        <v>815.28559291008673</v>
      </c>
      <c r="G21" s="7">
        <v>371.87716532530004</v>
      </c>
      <c r="H21" s="7">
        <v>443.0449531451315</v>
      </c>
      <c r="I21" s="7">
        <v>507.64386350444556</v>
      </c>
      <c r="J21" s="7">
        <v>1037.4010885920165</v>
      </c>
      <c r="K21" s="7">
        <v>1205.2389999082784</v>
      </c>
      <c r="L21" s="7">
        <v>1299.847946875132</v>
      </c>
    </row>
    <row r="22" spans="1:12" x14ac:dyDescent="0.25">
      <c r="A22" s="8" t="s">
        <v>29</v>
      </c>
      <c r="B22" s="7">
        <v>6556.089471852084</v>
      </c>
      <c r="C22" s="7">
        <v>6139.7096586488251</v>
      </c>
      <c r="D22" s="7">
        <v>196.80096869374592</v>
      </c>
      <c r="E22" s="7">
        <v>231.62504678978101</v>
      </c>
      <c r="F22" s="7">
        <v>263.92104190166054</v>
      </c>
      <c r="G22" s="7">
        <v>149.44987597698199</v>
      </c>
      <c r="H22" s="7">
        <v>178.24259538152546</v>
      </c>
      <c r="I22" s="7">
        <v>204.38096525913102</v>
      </c>
      <c r="J22" s="7">
        <v>268.23243098264669</v>
      </c>
      <c r="K22" s="7">
        <v>307.47649426195983</v>
      </c>
      <c r="L22" s="7">
        <v>348.25174587141726</v>
      </c>
    </row>
    <row r="23" spans="1:12" x14ac:dyDescent="0.25">
      <c r="A23" s="8" t="s">
        <v>30</v>
      </c>
      <c r="B23" s="7">
        <v>6032.1074325111949</v>
      </c>
      <c r="C23" s="7">
        <v>28916.196262441983</v>
      </c>
      <c r="D23" s="7">
        <v>198.59543025345175</v>
      </c>
      <c r="E23" s="7">
        <v>257.57592967902315</v>
      </c>
      <c r="F23" s="7">
        <v>355.17181834103144</v>
      </c>
      <c r="G23" s="7">
        <v>50.873258421674947</v>
      </c>
      <c r="H23" s="7">
        <v>67.656960059169165</v>
      </c>
      <c r="I23" s="7">
        <v>97.756413729389507</v>
      </c>
      <c r="J23" s="7">
        <v>670.01020118929569</v>
      </c>
      <c r="K23" s="7">
        <v>863.76190313172208</v>
      </c>
      <c r="L23" s="7">
        <v>1155.0886422850529</v>
      </c>
    </row>
    <row r="24" spans="1:12" x14ac:dyDescent="0.25">
      <c r="A24" s="8" t="s">
        <v>31</v>
      </c>
      <c r="B24" s="7">
        <v>13093.931735457956</v>
      </c>
      <c r="C24" s="7">
        <v>20677.164058558941</v>
      </c>
      <c r="D24" s="7">
        <v>524.92411471489481</v>
      </c>
      <c r="E24" s="7">
        <v>565.26173751725457</v>
      </c>
      <c r="F24" s="7">
        <v>776.97083831825717</v>
      </c>
      <c r="G24" s="7">
        <v>323.95898230757444</v>
      </c>
      <c r="H24" s="7">
        <v>354.9786938887172</v>
      </c>
      <c r="I24" s="7">
        <v>507.5649110255082</v>
      </c>
      <c r="J24" s="7">
        <v>860.01606343685239</v>
      </c>
      <c r="K24" s="7">
        <v>899.63926424913234</v>
      </c>
      <c r="L24" s="7">
        <v>1151.2796414410932</v>
      </c>
    </row>
  </sheetData>
  <mergeCells count="6">
    <mergeCell ref="A1:L1"/>
    <mergeCell ref="A2:A3"/>
    <mergeCell ref="B2:C2"/>
    <mergeCell ref="D2:F2"/>
    <mergeCell ref="G2:I2"/>
    <mergeCell ref="J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7"/>
  <sheetViews>
    <sheetView showGridLines="0" zoomScaleNormal="100" workbookViewId="0">
      <selection sqref="A1:L1"/>
    </sheetView>
  </sheetViews>
  <sheetFormatPr baseColWidth="10" defaultRowHeight="15" x14ac:dyDescent="0.25"/>
  <cols>
    <col min="1" max="1" width="28.7109375" customWidth="1"/>
  </cols>
  <sheetData>
    <row r="1" spans="1:12" ht="52.5" customHeight="1" x14ac:dyDescent="0.25">
      <c r="A1" s="57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" customHeight="1" x14ac:dyDescent="0.25">
      <c r="A2" s="58" t="s">
        <v>0</v>
      </c>
      <c r="B2" s="59" t="s">
        <v>1</v>
      </c>
      <c r="C2" s="59"/>
      <c r="D2" s="65" t="s">
        <v>33</v>
      </c>
      <c r="E2" s="66"/>
      <c r="F2" s="67"/>
      <c r="G2" s="60" t="s">
        <v>3</v>
      </c>
      <c r="H2" s="61"/>
      <c r="I2" s="62"/>
      <c r="J2" s="60" t="s">
        <v>4</v>
      </c>
      <c r="K2" s="61"/>
      <c r="L2" s="62"/>
    </row>
    <row r="3" spans="1:12" ht="38.25" x14ac:dyDescent="0.25">
      <c r="A3" s="58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</row>
    <row r="4" spans="1:12" ht="22.5" customHeight="1" x14ac:dyDescent="0.25">
      <c r="A4" s="23" t="s">
        <v>32</v>
      </c>
      <c r="B4" s="15">
        <v>243916.5</v>
      </c>
      <c r="C4" s="15">
        <v>265037.8</v>
      </c>
      <c r="D4" s="15">
        <v>8483.7000000000007</v>
      </c>
      <c r="E4" s="15">
        <v>16162</v>
      </c>
      <c r="F4" s="15">
        <v>25466.799999999999</v>
      </c>
      <c r="G4" s="15">
        <v>6464.2</v>
      </c>
      <c r="H4" s="15">
        <v>12280.7</v>
      </c>
      <c r="I4" s="15">
        <v>19419.8</v>
      </c>
      <c r="J4" s="15">
        <v>10022.4</v>
      </c>
      <c r="K4" s="15">
        <v>19377.900000000001</v>
      </c>
      <c r="L4" s="15">
        <v>30020.400000000001</v>
      </c>
    </row>
    <row r="5" spans="1:12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2" t="s">
        <v>16</v>
      </c>
      <c r="B6" s="4">
        <v>75942.100000000006</v>
      </c>
      <c r="C6" s="4">
        <v>27422.3</v>
      </c>
      <c r="D6" s="4">
        <v>4139.5</v>
      </c>
      <c r="E6" s="4">
        <v>6634.1</v>
      </c>
      <c r="F6" s="4">
        <v>9670.7000000000007</v>
      </c>
      <c r="G6" s="4">
        <v>3693.2</v>
      </c>
      <c r="H6" s="4">
        <v>5950.3</v>
      </c>
      <c r="I6" s="4">
        <v>8872.5</v>
      </c>
      <c r="J6" s="4">
        <v>2248.5</v>
      </c>
      <c r="K6" s="4">
        <v>3516.9</v>
      </c>
      <c r="L6" s="4">
        <v>4203.2</v>
      </c>
    </row>
    <row r="7" spans="1:12" x14ac:dyDescent="0.25">
      <c r="A7" s="5" t="s">
        <v>17</v>
      </c>
      <c r="B7" s="7">
        <v>36124.1</v>
      </c>
      <c r="C7" s="7">
        <v>17044.8</v>
      </c>
      <c r="D7" s="7">
        <v>831.1</v>
      </c>
      <c r="E7" s="7">
        <v>2089.3000000000002</v>
      </c>
      <c r="F7" s="7">
        <v>3152.1</v>
      </c>
      <c r="G7" s="7">
        <v>662.6</v>
      </c>
      <c r="H7" s="7">
        <v>1729.8</v>
      </c>
      <c r="I7" s="7">
        <v>2726.2</v>
      </c>
      <c r="J7" s="7">
        <v>912.6</v>
      </c>
      <c r="K7" s="7">
        <v>1952.7</v>
      </c>
      <c r="L7" s="7">
        <v>2314</v>
      </c>
    </row>
    <row r="8" spans="1:12" x14ac:dyDescent="0.25">
      <c r="A8" s="5" t="s">
        <v>18</v>
      </c>
      <c r="B8" s="7">
        <v>39818</v>
      </c>
      <c r="C8" s="7">
        <v>10377.5</v>
      </c>
      <c r="D8" s="7">
        <v>3308.5</v>
      </c>
      <c r="E8" s="7">
        <v>4544.7</v>
      </c>
      <c r="F8" s="7">
        <v>6518.6</v>
      </c>
      <c r="G8" s="7">
        <v>3030.5</v>
      </c>
      <c r="H8" s="7">
        <v>4220.5</v>
      </c>
      <c r="I8" s="7">
        <v>6146.3</v>
      </c>
      <c r="J8" s="7">
        <v>1335.9</v>
      </c>
      <c r="K8" s="7">
        <v>1564.2</v>
      </c>
      <c r="L8" s="7">
        <v>1889.2</v>
      </c>
    </row>
    <row r="9" spans="1:12" x14ac:dyDescent="0.25">
      <c r="A9" s="2" t="s">
        <v>19</v>
      </c>
      <c r="B9" s="4">
        <v>30063.9</v>
      </c>
      <c r="C9" s="4">
        <v>37320</v>
      </c>
      <c r="D9" s="4">
        <v>1315.7</v>
      </c>
      <c r="E9" s="4">
        <v>2705.8</v>
      </c>
      <c r="F9" s="4">
        <v>4177.6000000000004</v>
      </c>
      <c r="G9" s="4">
        <v>874.2</v>
      </c>
      <c r="H9" s="4">
        <v>1902</v>
      </c>
      <c r="I9" s="4">
        <v>3010.2</v>
      </c>
      <c r="J9" s="4">
        <v>2238.1</v>
      </c>
      <c r="K9" s="4">
        <v>4178.3999999999996</v>
      </c>
      <c r="L9" s="4">
        <v>6028.4</v>
      </c>
    </row>
    <row r="10" spans="1:12" x14ac:dyDescent="0.25">
      <c r="A10" s="8" t="s">
        <v>20</v>
      </c>
      <c r="B10" s="7">
        <v>17690.900000000001</v>
      </c>
      <c r="C10" s="7">
        <v>17752.900000000001</v>
      </c>
      <c r="D10" s="7">
        <v>453.2</v>
      </c>
      <c r="E10" s="7">
        <v>901.5</v>
      </c>
      <c r="F10" s="7">
        <v>1095.5999999999999</v>
      </c>
      <c r="G10" s="7">
        <v>299.10000000000002</v>
      </c>
      <c r="H10" s="7">
        <v>679.4</v>
      </c>
      <c r="I10" s="7">
        <v>843.5</v>
      </c>
      <c r="J10" s="7">
        <v>746</v>
      </c>
      <c r="K10" s="7">
        <v>1077.3</v>
      </c>
      <c r="L10" s="7">
        <v>1236.0999999999999</v>
      </c>
    </row>
    <row r="11" spans="1:12" x14ac:dyDescent="0.25">
      <c r="A11" s="8" t="s">
        <v>21</v>
      </c>
      <c r="B11" s="7">
        <v>12373</v>
      </c>
      <c r="C11" s="7">
        <v>19567.099999999999</v>
      </c>
      <c r="D11" s="7">
        <v>862.6</v>
      </c>
      <c r="E11" s="7">
        <v>1804.4</v>
      </c>
      <c r="F11" s="7">
        <v>3082</v>
      </c>
      <c r="G11" s="7">
        <v>575</v>
      </c>
      <c r="H11" s="7">
        <v>1222.5</v>
      </c>
      <c r="I11" s="7">
        <v>2166.6</v>
      </c>
      <c r="J11" s="7">
        <v>1492.2</v>
      </c>
      <c r="K11" s="7">
        <v>3101.1</v>
      </c>
      <c r="L11" s="7">
        <v>4792.3</v>
      </c>
    </row>
    <row r="12" spans="1:12" x14ac:dyDescent="0.25">
      <c r="A12" s="2" t="s">
        <v>22</v>
      </c>
      <c r="B12" s="4">
        <v>92563.5</v>
      </c>
      <c r="C12" s="4">
        <v>119688.2</v>
      </c>
      <c r="D12" s="4">
        <v>1281.0999999999999</v>
      </c>
      <c r="E12" s="4">
        <v>4082.1</v>
      </c>
      <c r="F12" s="4">
        <v>8027.5</v>
      </c>
      <c r="G12" s="4">
        <v>752.1</v>
      </c>
      <c r="H12" s="4">
        <v>2471.1</v>
      </c>
      <c r="I12" s="4">
        <v>4990</v>
      </c>
      <c r="J12" s="4">
        <v>2875.7</v>
      </c>
      <c r="K12" s="4">
        <v>8177.2</v>
      </c>
      <c r="L12" s="4">
        <v>15102.9</v>
      </c>
    </row>
    <row r="13" spans="1:12" x14ac:dyDescent="0.25">
      <c r="A13" s="8" t="s">
        <v>23</v>
      </c>
      <c r="B13" s="7">
        <v>58164.800000000003</v>
      </c>
      <c r="C13" s="7">
        <v>31141.7</v>
      </c>
      <c r="D13" s="7">
        <v>635.6</v>
      </c>
      <c r="E13" s="7">
        <v>3040.7</v>
      </c>
      <c r="F13" s="7">
        <v>5869.5</v>
      </c>
      <c r="G13" s="7">
        <v>453.1</v>
      </c>
      <c r="H13" s="7">
        <v>2000.1</v>
      </c>
      <c r="I13" s="7">
        <v>3852.8</v>
      </c>
      <c r="J13" s="7">
        <v>910.8</v>
      </c>
      <c r="K13" s="7">
        <v>4940.8</v>
      </c>
      <c r="L13" s="7">
        <v>9397.6</v>
      </c>
    </row>
    <row r="14" spans="1:12" x14ac:dyDescent="0.25">
      <c r="A14" s="8" t="s">
        <v>24</v>
      </c>
      <c r="B14" s="7">
        <v>292.5</v>
      </c>
      <c r="C14" s="7">
        <v>25649.599999999999</v>
      </c>
      <c r="D14" s="7">
        <v>195.5</v>
      </c>
      <c r="E14" s="7">
        <v>321.39999999999998</v>
      </c>
      <c r="F14" s="7">
        <v>415</v>
      </c>
      <c r="G14" s="7">
        <v>0</v>
      </c>
      <c r="H14" s="7">
        <v>0</v>
      </c>
      <c r="I14" s="7">
        <v>0</v>
      </c>
      <c r="J14" s="7">
        <v>1042.4000000000001</v>
      </c>
      <c r="K14" s="7">
        <v>1692.6</v>
      </c>
      <c r="L14" s="7">
        <v>2186.8000000000002</v>
      </c>
    </row>
    <row r="15" spans="1:12" x14ac:dyDescent="0.25">
      <c r="A15" s="8" t="s">
        <v>25</v>
      </c>
      <c r="B15" s="7">
        <v>32578.9</v>
      </c>
      <c r="C15" s="7">
        <v>52706.7</v>
      </c>
      <c r="D15" s="7">
        <v>264</v>
      </c>
      <c r="E15" s="7">
        <v>392.7</v>
      </c>
      <c r="F15" s="7">
        <v>1235.7</v>
      </c>
      <c r="G15" s="7">
        <v>227.6</v>
      </c>
      <c r="H15" s="7">
        <v>345.8</v>
      </c>
      <c r="I15" s="7">
        <v>952.7</v>
      </c>
      <c r="J15" s="7">
        <v>294.89999999999998</v>
      </c>
      <c r="K15" s="7">
        <v>430.3</v>
      </c>
      <c r="L15" s="7">
        <v>1726.9</v>
      </c>
    </row>
    <row r="16" spans="1:12" x14ac:dyDescent="0.25">
      <c r="A16" s="8" t="s">
        <v>26</v>
      </c>
      <c r="B16" s="7">
        <v>1527.4</v>
      </c>
      <c r="C16" s="7">
        <v>10190.200000000001</v>
      </c>
      <c r="D16" s="7">
        <v>186.1</v>
      </c>
      <c r="E16" s="7">
        <v>327.3</v>
      </c>
      <c r="F16" s="7">
        <v>507.2</v>
      </c>
      <c r="G16" s="7">
        <v>71.400000000000006</v>
      </c>
      <c r="H16" s="7">
        <v>125.1</v>
      </c>
      <c r="I16" s="7">
        <v>184.6</v>
      </c>
      <c r="J16" s="7">
        <v>627.4</v>
      </c>
      <c r="K16" s="7">
        <v>1113.5</v>
      </c>
      <c r="L16" s="7">
        <v>1791.6</v>
      </c>
    </row>
    <row r="17" spans="1:12" x14ac:dyDescent="0.25">
      <c r="A17" s="2" t="s">
        <v>27</v>
      </c>
      <c r="B17" s="4">
        <v>37307.9</v>
      </c>
      <c r="C17" s="4">
        <v>72204.800000000003</v>
      </c>
      <c r="D17" s="4">
        <v>1128.2</v>
      </c>
      <c r="E17" s="4">
        <v>1386.9</v>
      </c>
      <c r="F17" s="4">
        <v>1818.7</v>
      </c>
      <c r="G17" s="4">
        <v>599.5</v>
      </c>
      <c r="H17" s="4">
        <v>738</v>
      </c>
      <c r="I17" s="4">
        <v>981.5</v>
      </c>
      <c r="J17" s="4">
        <v>2280.3000000000002</v>
      </c>
      <c r="K17" s="4">
        <v>2818.8</v>
      </c>
      <c r="L17" s="4">
        <v>3633.9</v>
      </c>
    </row>
    <row r="18" spans="1:12" x14ac:dyDescent="0.25">
      <c r="A18" s="8" t="s">
        <v>28</v>
      </c>
      <c r="B18" s="7">
        <v>11840.3</v>
      </c>
      <c r="C18" s="7">
        <v>16601.8</v>
      </c>
      <c r="D18" s="7">
        <v>456.4</v>
      </c>
      <c r="E18" s="7">
        <v>520.70000000000005</v>
      </c>
      <c r="F18" s="7">
        <v>618.20000000000005</v>
      </c>
      <c r="G18" s="7">
        <v>242</v>
      </c>
      <c r="H18" s="7">
        <v>281.89999999999998</v>
      </c>
      <c r="I18" s="7">
        <v>355.9</v>
      </c>
      <c r="J18" s="7">
        <v>898.7</v>
      </c>
      <c r="K18" s="7">
        <v>1001.9</v>
      </c>
      <c r="L18" s="7">
        <v>1102.5</v>
      </c>
    </row>
    <row r="19" spans="1:12" x14ac:dyDescent="0.25">
      <c r="A19" s="8" t="s">
        <v>29</v>
      </c>
      <c r="B19" s="7">
        <v>6603.9</v>
      </c>
      <c r="C19" s="7">
        <v>6185</v>
      </c>
      <c r="D19" s="7">
        <v>154.80000000000001</v>
      </c>
      <c r="E19" s="7">
        <v>194.7</v>
      </c>
      <c r="F19" s="7">
        <v>221</v>
      </c>
      <c r="G19" s="7">
        <v>115.6</v>
      </c>
      <c r="H19" s="7">
        <v>149.19999999999999</v>
      </c>
      <c r="I19" s="7">
        <v>171.9</v>
      </c>
      <c r="J19" s="7">
        <v>212.7</v>
      </c>
      <c r="K19" s="7">
        <v>258.7</v>
      </c>
      <c r="L19" s="7">
        <v>288</v>
      </c>
    </row>
    <row r="20" spans="1:12" x14ac:dyDescent="0.25">
      <c r="A20" s="8" t="s">
        <v>30</v>
      </c>
      <c r="B20" s="7">
        <v>5895.1</v>
      </c>
      <c r="C20" s="7">
        <v>28190.2</v>
      </c>
      <c r="D20" s="7">
        <v>195.9</v>
      </c>
      <c r="E20" s="7">
        <v>293</v>
      </c>
      <c r="F20" s="7">
        <v>318</v>
      </c>
      <c r="G20" s="7">
        <v>50.1</v>
      </c>
      <c r="H20" s="7">
        <v>78.7</v>
      </c>
      <c r="I20" s="7">
        <v>85.4</v>
      </c>
      <c r="J20" s="7">
        <v>630.9</v>
      </c>
      <c r="K20" s="7">
        <v>932.6</v>
      </c>
      <c r="L20" s="7">
        <v>1015.8</v>
      </c>
    </row>
    <row r="21" spans="1:12" x14ac:dyDescent="0.25">
      <c r="A21" s="8" t="s">
        <v>31</v>
      </c>
      <c r="B21" s="7">
        <v>12968.6</v>
      </c>
      <c r="C21" s="7">
        <v>21227.8</v>
      </c>
      <c r="D21" s="7">
        <v>321.10000000000002</v>
      </c>
      <c r="E21" s="7">
        <v>378.4</v>
      </c>
      <c r="F21" s="7">
        <v>661.5</v>
      </c>
      <c r="G21" s="7">
        <v>191.7</v>
      </c>
      <c r="H21" s="7">
        <v>228.2</v>
      </c>
      <c r="I21" s="7">
        <v>368.4</v>
      </c>
      <c r="J21" s="7">
        <v>538.1</v>
      </c>
      <c r="K21" s="7">
        <v>625.70000000000005</v>
      </c>
      <c r="L21" s="7">
        <v>1227.5999999999999</v>
      </c>
    </row>
    <row r="22" spans="1:12" x14ac:dyDescent="0.25">
      <c r="A22" s="2" t="s">
        <v>37</v>
      </c>
      <c r="B22" s="4">
        <v>37307.9</v>
      </c>
      <c r="C22" s="4">
        <v>7394.1</v>
      </c>
      <c r="D22" s="4">
        <v>309.89999999999998</v>
      </c>
      <c r="E22" s="4">
        <v>736.6</v>
      </c>
      <c r="F22" s="4">
        <v>1155.8</v>
      </c>
      <c r="G22" s="4">
        <v>256.5</v>
      </c>
      <c r="H22" s="4">
        <v>640</v>
      </c>
      <c r="I22" s="4">
        <v>986.2</v>
      </c>
      <c r="J22" s="4">
        <v>279.7</v>
      </c>
      <c r="K22" s="4">
        <v>508.1</v>
      </c>
      <c r="L22" s="4">
        <v>873.6</v>
      </c>
    </row>
    <row r="23" spans="1:12" x14ac:dyDescent="0.25">
      <c r="A23" s="8" t="s">
        <v>38</v>
      </c>
      <c r="B23" s="7">
        <v>4798</v>
      </c>
      <c r="C23" s="7">
        <v>5382</v>
      </c>
      <c r="D23" s="7">
        <v>304.60000000000002</v>
      </c>
      <c r="E23" s="7">
        <v>723.8</v>
      </c>
      <c r="F23" s="7">
        <v>1137.5999999999999</v>
      </c>
      <c r="G23" s="7">
        <v>256.2</v>
      </c>
      <c r="H23" s="7">
        <v>639.5</v>
      </c>
      <c r="I23" s="7">
        <v>984.8</v>
      </c>
      <c r="J23" s="7">
        <v>253.7</v>
      </c>
      <c r="K23" s="7">
        <v>440.4</v>
      </c>
      <c r="L23" s="7">
        <v>783.2</v>
      </c>
    </row>
    <row r="24" spans="1:12" x14ac:dyDescent="0.25">
      <c r="A24" s="8" t="s">
        <v>39</v>
      </c>
      <c r="B24" s="7">
        <v>184.6</v>
      </c>
      <c r="C24" s="7">
        <v>2012.1</v>
      </c>
      <c r="D24" s="7">
        <v>5.2</v>
      </c>
      <c r="E24" s="7">
        <v>12.8</v>
      </c>
      <c r="F24" s="7">
        <v>18.100000000000001</v>
      </c>
      <c r="G24" s="7">
        <v>0.2</v>
      </c>
      <c r="H24" s="7">
        <v>0.5</v>
      </c>
      <c r="I24" s="7">
        <v>1.4</v>
      </c>
      <c r="J24" s="7">
        <v>26</v>
      </c>
      <c r="K24" s="7">
        <v>67.7</v>
      </c>
      <c r="L24" s="7">
        <v>90.5</v>
      </c>
    </row>
    <row r="25" spans="1:12" x14ac:dyDescent="0.25">
      <c r="A25" s="2" t="s">
        <v>40</v>
      </c>
      <c r="B25" s="4">
        <v>3056.3</v>
      </c>
      <c r="C25" s="4">
        <v>1008.4</v>
      </c>
      <c r="D25" s="10">
        <v>309.3</v>
      </c>
      <c r="E25" s="10">
        <v>616.5</v>
      </c>
      <c r="F25" s="10">
        <v>616.5</v>
      </c>
      <c r="G25" s="10">
        <v>288.8</v>
      </c>
      <c r="H25" s="10">
        <v>579.29999999999995</v>
      </c>
      <c r="I25" s="10">
        <v>579.29999999999995</v>
      </c>
      <c r="J25" s="10">
        <v>100.1</v>
      </c>
      <c r="K25" s="10">
        <v>178.3</v>
      </c>
      <c r="L25" s="10">
        <v>178.3</v>
      </c>
    </row>
    <row r="26" spans="1:12" x14ac:dyDescent="0.25">
      <c r="A26" s="8" t="s">
        <v>42</v>
      </c>
      <c r="B26" s="7">
        <v>2145.5</v>
      </c>
      <c r="C26" s="7">
        <v>400.3</v>
      </c>
      <c r="D26" s="7">
        <v>197</v>
      </c>
      <c r="E26" s="7">
        <v>485.9</v>
      </c>
      <c r="F26" s="7">
        <v>485.9</v>
      </c>
      <c r="G26" s="7">
        <v>187.7</v>
      </c>
      <c r="H26" s="7">
        <v>461.7</v>
      </c>
      <c r="I26" s="7">
        <v>461.7</v>
      </c>
      <c r="J26" s="7">
        <v>43.2</v>
      </c>
      <c r="K26" s="7">
        <v>112.3</v>
      </c>
      <c r="L26" s="7">
        <v>112.8</v>
      </c>
    </row>
    <row r="27" spans="1:12" x14ac:dyDescent="0.25">
      <c r="A27" s="8" t="s">
        <v>43</v>
      </c>
      <c r="B27" s="7">
        <v>910.8</v>
      </c>
      <c r="C27" s="7">
        <v>608.1</v>
      </c>
      <c r="D27" s="7">
        <v>112.3</v>
      </c>
      <c r="E27" s="7">
        <v>130.6</v>
      </c>
      <c r="F27" s="7">
        <v>130.6</v>
      </c>
      <c r="G27" s="7">
        <v>101</v>
      </c>
      <c r="H27" s="7">
        <v>117.6</v>
      </c>
      <c r="I27" s="7">
        <v>117.6</v>
      </c>
      <c r="J27" s="7">
        <v>56.9</v>
      </c>
      <c r="K27" s="7">
        <v>65.5</v>
      </c>
      <c r="L27" s="7">
        <v>65.5</v>
      </c>
    </row>
  </sheetData>
  <mergeCells count="6">
    <mergeCell ref="A1:L1"/>
    <mergeCell ref="J2:L2"/>
    <mergeCell ref="A2:A3"/>
    <mergeCell ref="B2:C2"/>
    <mergeCell ref="D2:F2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DCIES</dc:creator>
  <cp:lastModifiedBy>Vicente Aguilar Alejandre</cp:lastModifiedBy>
  <dcterms:created xsi:type="dcterms:W3CDTF">2018-08-29T14:48:01Z</dcterms:created>
  <dcterms:modified xsi:type="dcterms:W3CDTF">2023-05-15T23:55:53Z</dcterms:modified>
</cp:coreProperties>
</file>