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66925"/>
  <mc:AlternateContent xmlns:mc="http://schemas.openxmlformats.org/markup-compatibility/2006">
    <mc:Choice Requires="x15">
      <x15ac:absPath xmlns:x15ac="http://schemas.microsoft.com/office/spreadsheetml/2010/11/ac" url="D:\Users\alara\Documents\PRODESEN 2018\Editables\"/>
    </mc:Choice>
  </mc:AlternateContent>
  <xr:revisionPtr revIDLastSave="0" documentId="13_ncr:1_{AE4FDDC9-959D-485C-B9B1-583FF81B0233}" xr6:coauthVersionLast="32" xr6:coauthVersionMax="32" xr10:uidLastSave="{00000000-0000-0000-0000-000000000000}"/>
  <bookViews>
    <workbookView xWindow="0" yWindow="60" windowWidth="20730" windowHeight="11700" tabRatio="892" xr2:uid="{00000000-000D-0000-FFFF-FFFF00000000}"/>
  </bookViews>
  <sheets>
    <sheet name="Tabla 4.5.2." sheetId="1" r:id="rId1"/>
    <sheet name="Anexo Tabla 4.1.1." sheetId="32" r:id="rId2"/>
    <sheet name="Anexo Tabla 4.1.2." sheetId="34" r:id="rId3"/>
    <sheet name="Anexo Tabla 4.1.3." sheetId="35" r:id="rId4"/>
    <sheet name="Anexo Tabla 4.1.4." sheetId="36" r:id="rId5"/>
    <sheet name="Anexo Tabla 4.2.1." sheetId="4" r:id="rId6"/>
    <sheet name="Anexo Tabla 4.2.2." sheetId="5" r:id="rId7"/>
    <sheet name="Anexo Tabla 4.2.3." sheetId="6" r:id="rId8"/>
    <sheet name="Anexo Tabla 4.2.4." sheetId="7" r:id="rId9"/>
    <sheet name="Anexo Tabla 4.2.5." sheetId="9" r:id="rId10"/>
    <sheet name="Anexo Tabla 4.2.6." sheetId="8" r:id="rId11"/>
    <sheet name="Anexo Tabla 4.2.7." sheetId="10" r:id="rId12"/>
    <sheet name="Anexo Tabla 4.2.8." sheetId="11" r:id="rId13"/>
    <sheet name="Anexo Tabla 4.2.9." sheetId="12" r:id="rId14"/>
    <sheet name="Anexo Tabla 4.2.10." sheetId="14" r:id="rId15"/>
    <sheet name="Anexo Tabla 4.2.11." sheetId="15" r:id="rId16"/>
    <sheet name="Anexo Tabla 4.2.12." sheetId="16" r:id="rId17"/>
    <sheet name="Anexo Tabla 4.2.13." sheetId="54" r:id="rId18"/>
    <sheet name="Anexo Tabla 4.2.14." sheetId="40" r:id="rId19"/>
    <sheet name="Anexo Tabla 4.2.15" sheetId="39" r:id="rId20"/>
    <sheet name="Anexo Tabla 4.2.16." sheetId="42" r:id="rId21"/>
    <sheet name="Anexo Tabla 4.2.17." sheetId="43" r:id="rId22"/>
    <sheet name="Anexo Tabla 4.3.1." sheetId="17" r:id="rId23"/>
    <sheet name="Anexo Tabla 4.5.1" sheetId="18" r:id="rId24"/>
    <sheet name="Anexo Tabla 4.5.3." sheetId="3" r:id="rId25"/>
    <sheet name="Anexo Tabla 4.5.4." sheetId="2" r:id="rId26"/>
    <sheet name="Anexo Tabla 4.5.5." sheetId="26" r:id="rId27"/>
    <sheet name="Anexo Tabla 4.5.6." sheetId="49" r:id="rId28"/>
    <sheet name="Anexo Tabla 4.5.7" sheetId="52" r:id="rId29"/>
    <sheet name="Anexo Tabla 4.5.8." sheetId="37" r:id="rId30"/>
    <sheet name="Anexo Tabla 4.5.9." sheetId="44" r:id="rId31"/>
    <sheet name="Anexo Tabla 4.5.10." sheetId="53" r:id="rId32"/>
  </sheets>
  <externalReferences>
    <externalReference r:id="rId33"/>
  </externalReferences>
  <definedNames>
    <definedName name="_xlnm._FilterDatabase" localSheetId="17" hidden="1">'Anexo Tabla 4.2.13.'!$B$4:$F$91</definedName>
    <definedName name="_xlnm._FilterDatabase" localSheetId="23" hidden="1">'Anexo Tabla 4.5.1'!$B$4:$J$436</definedName>
    <definedName name="_xlnm._FilterDatabase" localSheetId="25" hidden="1">'Anexo Tabla 4.5.4.'!$B$4:$R$5</definedName>
    <definedName name="_xlnm._FilterDatabase" localSheetId="26" hidden="1">'Anexo Tabla 4.5.5.'!$B$5:$J$123</definedName>
    <definedName name="_Order1" hidden="1">255</definedName>
    <definedName name="Anexo" localSheetId="1">'[1]Pod Calorif:Fuentes'!$A$2:$T$78</definedName>
    <definedName name="Anexo" localSheetId="2">'[1]Pod Calorif:Fuentes'!$A$2:$T$78</definedName>
    <definedName name="Anexo" localSheetId="3">'[1]Pod Calorif:Fuentes'!$A$2:$T$78</definedName>
    <definedName name="Anexo" localSheetId="4">'[1]Pod Calorif:Fuentes'!$A$2:$T$78</definedName>
    <definedName name="Anexo" localSheetId="5">'[1]Pod Calorif:Fuentes'!$A$2:$T$78</definedName>
    <definedName name="Anexo" localSheetId="14">'[1]Pod Calorif:Fuentes'!$A$2:$T$78</definedName>
    <definedName name="Anexo" localSheetId="15">'[1]Pod Calorif:Fuentes'!$A$2:$T$78</definedName>
    <definedName name="Anexo" localSheetId="16">'[1]Pod Calorif:Fuentes'!$A$2:$T$78</definedName>
    <definedName name="Anexo" localSheetId="17">'[1]Pod Calorif:Fuentes'!$A$2:$T$78</definedName>
    <definedName name="Anexo" localSheetId="18">'[1]Pod Calorif:Fuentes'!$A$2:$T$78</definedName>
    <definedName name="Anexo" localSheetId="19">'[1]Pod Calorif:Fuentes'!$A$2:$T$78</definedName>
    <definedName name="Anexo" localSheetId="20">'[1]Pod Calorif:Fuentes'!$A$2:$T$78</definedName>
    <definedName name="Anexo" localSheetId="21">'[1]Pod Calorif:Fuentes'!$A$2:$T$78</definedName>
    <definedName name="Anexo" localSheetId="6">'[1]Pod Calorif:Fuentes'!$A$2:$T$78</definedName>
    <definedName name="Anexo" localSheetId="7">'[1]Pod Calorif:Fuentes'!$A$2:$T$78</definedName>
    <definedName name="Anexo" localSheetId="8">'[1]Pod Calorif:Fuentes'!$A$2:$T$78</definedName>
    <definedName name="Anexo" localSheetId="9">'[1]Pod Calorif:Fuentes'!$A$2:$T$78</definedName>
    <definedName name="Anexo" localSheetId="10">'[1]Pod Calorif:Fuentes'!$A$2:$T$78</definedName>
    <definedName name="Anexo" localSheetId="11">'[1]Pod Calorif:Fuentes'!$A$2:$T$78</definedName>
    <definedName name="Anexo" localSheetId="12">'[1]Pod Calorif:Fuentes'!$A$2:$T$78</definedName>
    <definedName name="Anexo" localSheetId="13">'[1]Pod Calorif:Fuentes'!$A$2:$T$78</definedName>
    <definedName name="Anexo" localSheetId="22">'[1]Pod Calorif:Fuentes'!$A$2:$T$78</definedName>
    <definedName name="Anexo" localSheetId="23">'[1]Pod Calorif:Fuentes'!$A$2:$T$78</definedName>
    <definedName name="Anexo" localSheetId="31">'[1]Pod Calorif:Fuentes'!$A$2:$T$78</definedName>
    <definedName name="Anexo" localSheetId="27">'[1]Pod Calorif:Fuentes'!$A$2:$T$78</definedName>
    <definedName name="Anexo" localSheetId="28">'[1]Pod Calorif:Fuentes'!$A$2:$T$78</definedName>
    <definedName name="Anexo" localSheetId="29">'[1]Pod Calorif:Fuentes'!$A$2:$T$78</definedName>
    <definedName name="Anexo" localSheetId="30">'[1]Pod Calorif:Fuentes'!$A$2:$T$78</definedName>
    <definedName name="Anexo">'[1]Pod Calorif:Fuentes'!$A$2:$T$78</definedName>
    <definedName name="ANEXOS" localSheetId="1">'[1]FleteCarbón import. Bolivar Alt:Fuentes'!$A$1:$T$78</definedName>
    <definedName name="ANEXOS" localSheetId="2">'[1]FleteCarbón import. Bolivar Alt:Fuentes'!$A$1:$T$78</definedName>
    <definedName name="ANEXOS" localSheetId="3">'[1]FleteCarbón import. Bolivar Alt:Fuentes'!$A$1:$T$78</definedName>
    <definedName name="ANEXOS" localSheetId="4">'[1]FleteCarbón import. Bolivar Alt:Fuentes'!$A$1:$T$78</definedName>
    <definedName name="ANEXOS" localSheetId="5">'[1]FleteCarbón import. Bolivar Alt:Fuentes'!$A$1:$T$78</definedName>
    <definedName name="ANEXOS" localSheetId="14">'[1]FleteCarbón import. Bolivar Alt:Fuentes'!$A$1:$T$78</definedName>
    <definedName name="ANEXOS" localSheetId="15">'[1]FleteCarbón import. Bolivar Alt:Fuentes'!$A$1:$T$78</definedName>
    <definedName name="ANEXOS" localSheetId="16">'[1]FleteCarbón import. Bolivar Alt:Fuentes'!$A$1:$T$78</definedName>
    <definedName name="ANEXOS" localSheetId="17">'[1]FleteCarbón import. Bolivar Alt:Fuentes'!$A$1:$T$78</definedName>
    <definedName name="ANEXOS" localSheetId="18">'[1]FleteCarbón import. Bolivar Alt:Fuentes'!$A$1:$T$78</definedName>
    <definedName name="ANEXOS" localSheetId="19">'[1]FleteCarbón import. Bolivar Alt:Fuentes'!$A$1:$T$78</definedName>
    <definedName name="ANEXOS" localSheetId="20">'[1]FleteCarbón import. Bolivar Alt:Fuentes'!$A$1:$T$78</definedName>
    <definedName name="ANEXOS" localSheetId="21">'[1]FleteCarbón import. Bolivar Alt:Fuentes'!$A$1:$T$78</definedName>
    <definedName name="ANEXOS" localSheetId="6">'[1]FleteCarbón import. Bolivar Alt:Fuentes'!$A$1:$T$78</definedName>
    <definedName name="ANEXOS" localSheetId="7">'[1]FleteCarbón import. Bolivar Alt:Fuentes'!$A$1:$T$78</definedName>
    <definedName name="ANEXOS" localSheetId="8">'[1]FleteCarbón import. Bolivar Alt:Fuentes'!$A$1:$T$78</definedName>
    <definedName name="ANEXOS" localSheetId="9">'[1]FleteCarbón import. Bolivar Alt:Fuentes'!$A$1:$T$78</definedName>
    <definedName name="ANEXOS" localSheetId="10">'[1]FleteCarbón import. Bolivar Alt:Fuentes'!$A$1:$T$78</definedName>
    <definedName name="ANEXOS" localSheetId="11">'[1]FleteCarbón import. Bolivar Alt:Fuentes'!$A$1:$T$78</definedName>
    <definedName name="ANEXOS" localSheetId="12">'[1]FleteCarbón import. Bolivar Alt:Fuentes'!$A$1:$T$78</definedName>
    <definedName name="ANEXOS" localSheetId="13">'[1]FleteCarbón import. Bolivar Alt:Fuentes'!$A$1:$T$78</definedName>
    <definedName name="ANEXOS" localSheetId="22">'[1]FleteCarbón import. Bolivar Alt:Fuentes'!$A$1:$T$78</definedName>
    <definedName name="ANEXOS" localSheetId="23">'[1]FleteCarbón import. Bolivar Alt:Fuentes'!$A$1:$T$78</definedName>
    <definedName name="ANEXOS" localSheetId="31">'[1]FleteCarbón import. Bolivar Alt:Fuentes'!$A$1:$T$78</definedName>
    <definedName name="ANEXOS" localSheetId="27">'[1]FleteCarbón import. Bolivar Alt:Fuentes'!$A$1:$T$78</definedName>
    <definedName name="ANEXOS" localSheetId="28">'[1]FleteCarbón import. Bolivar Alt:Fuentes'!$A$1:$T$78</definedName>
    <definedName name="ANEXOS" localSheetId="29">'[1]FleteCarbón import. Bolivar Alt:Fuentes'!$A$1:$T$78</definedName>
    <definedName name="ANEXOS" localSheetId="30">'[1]FleteCarbón import. Bolivar Alt:Fuentes'!$A$1:$T$78</definedName>
    <definedName name="ANEXOS">'[1]FleteCarbón import. Bolivar Alt:Fuentes'!$A$1:$T$78</definedName>
    <definedName name="j" localSheetId="17">'[1]Pod Calorif:Fuentes'!$A$2:$T$78</definedName>
    <definedName name="j">'[1]Pod Calorif:Fuentes'!$A$2:$T$78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7" l="1"/>
  <c r="J13" i="37"/>
  <c r="N13" i="37"/>
  <c r="C13" i="37"/>
  <c r="G13" i="37"/>
  <c r="K13" i="37"/>
  <c r="O13" i="37"/>
  <c r="D13" i="37"/>
  <c r="L13" i="37"/>
  <c r="E13" i="37"/>
  <c r="M13" i="37"/>
  <c r="H13" i="37"/>
  <c r="P13" i="37"/>
  <c r="I13" i="37"/>
  <c r="Q13" i="37"/>
  <c r="G6" i="53" l="1"/>
  <c r="G7" i="53"/>
  <c r="G8" i="53"/>
  <c r="G9" i="53"/>
  <c r="H9" i="53" s="1"/>
  <c r="G10" i="53"/>
  <c r="G11" i="53"/>
  <c r="G12" i="53"/>
  <c r="G13" i="53"/>
  <c r="H13" i="53" s="1"/>
  <c r="G14" i="53"/>
  <c r="G15" i="53"/>
  <c r="G16" i="53"/>
  <c r="G17" i="53"/>
  <c r="H17" i="53" s="1"/>
  <c r="G18" i="53"/>
  <c r="G19" i="53"/>
  <c r="G5" i="53"/>
  <c r="D20" i="53"/>
  <c r="E20" i="53"/>
  <c r="F20" i="53"/>
  <c r="C20" i="53"/>
  <c r="H12" i="53" l="1"/>
  <c r="H14" i="53"/>
  <c r="H6" i="53"/>
  <c r="H18" i="53"/>
  <c r="H10" i="53"/>
  <c r="H15" i="53"/>
  <c r="H7" i="53"/>
  <c r="H11" i="53"/>
  <c r="H16" i="53"/>
  <c r="H8" i="53"/>
  <c r="G20" i="53"/>
  <c r="C5" i="52" l="1"/>
  <c r="D19" i="52"/>
  <c r="E19" i="52"/>
  <c r="F19" i="52"/>
  <c r="G19" i="52"/>
  <c r="H19" i="52"/>
  <c r="I19" i="52"/>
  <c r="J19" i="52"/>
  <c r="K19" i="52"/>
  <c r="L19" i="52"/>
  <c r="M19" i="52"/>
  <c r="N19" i="52"/>
  <c r="O19" i="52"/>
  <c r="P19" i="52"/>
  <c r="Q19" i="52"/>
  <c r="C19" i="52"/>
  <c r="D13" i="52"/>
  <c r="E13" i="52"/>
  <c r="F13" i="52"/>
  <c r="G13" i="52"/>
  <c r="H13" i="52"/>
  <c r="I13" i="52"/>
  <c r="J13" i="52"/>
  <c r="K13" i="52"/>
  <c r="L13" i="52"/>
  <c r="M13" i="52"/>
  <c r="N13" i="52"/>
  <c r="O13" i="52"/>
  <c r="P13" i="52"/>
  <c r="Q13" i="52"/>
  <c r="C13" i="52"/>
  <c r="D5" i="52"/>
  <c r="E5" i="52"/>
  <c r="F5" i="52"/>
  <c r="G5" i="52"/>
  <c r="H5" i="52"/>
  <c r="I5" i="52"/>
  <c r="J5" i="52"/>
  <c r="K5" i="52"/>
  <c r="L5" i="52"/>
  <c r="M5" i="52"/>
  <c r="N5" i="52"/>
  <c r="O5" i="52"/>
  <c r="P5" i="52"/>
  <c r="Q5" i="52"/>
  <c r="J12" i="52" l="1"/>
  <c r="J23" i="52" s="1"/>
  <c r="I12" i="52"/>
  <c r="I23" i="52" s="1"/>
  <c r="P12" i="52"/>
  <c r="P23" i="52" s="1"/>
  <c r="H12" i="52"/>
  <c r="H23" i="52" s="1"/>
  <c r="G12" i="52"/>
  <c r="G23" i="52" s="1"/>
  <c r="Q12" i="52"/>
  <c r="M12" i="52"/>
  <c r="M23" i="52" s="1"/>
  <c r="E12" i="52"/>
  <c r="E23" i="52" s="1"/>
  <c r="K12" i="52"/>
  <c r="K23" i="52" s="1"/>
  <c r="C12" i="52"/>
  <c r="C23" i="52" s="1"/>
  <c r="O12" i="52"/>
  <c r="O23" i="52" s="1"/>
  <c r="L12" i="52"/>
  <c r="L23" i="52" s="1"/>
  <c r="D12" i="52"/>
  <c r="D23" i="52" s="1"/>
  <c r="N12" i="52"/>
  <c r="N23" i="52" s="1"/>
  <c r="F12" i="52"/>
  <c r="F23" i="52" s="1"/>
  <c r="Q23" i="52" l="1"/>
  <c r="Q19" i="49" l="1"/>
  <c r="P19" i="49"/>
  <c r="O19" i="49"/>
  <c r="N19" i="49"/>
  <c r="M19" i="49"/>
  <c r="L19" i="49"/>
  <c r="K19" i="49"/>
  <c r="J19" i="49"/>
  <c r="I19" i="49"/>
  <c r="H19" i="49"/>
  <c r="G19" i="49"/>
  <c r="F19" i="49"/>
  <c r="E19" i="49"/>
  <c r="D19" i="49"/>
  <c r="C19" i="49"/>
  <c r="Q13" i="49"/>
  <c r="P13" i="49"/>
  <c r="O13" i="49"/>
  <c r="N13" i="49"/>
  <c r="M13" i="49"/>
  <c r="L13" i="49"/>
  <c r="K13" i="49"/>
  <c r="J13" i="49"/>
  <c r="I13" i="49"/>
  <c r="H13" i="49"/>
  <c r="G13" i="49"/>
  <c r="F13" i="49"/>
  <c r="E13" i="49"/>
  <c r="D13" i="49"/>
  <c r="C13" i="49"/>
  <c r="Q5" i="49"/>
  <c r="P5" i="49"/>
  <c r="O5" i="49"/>
  <c r="N5" i="49"/>
  <c r="M5" i="49"/>
  <c r="L5" i="49"/>
  <c r="K5" i="49"/>
  <c r="J5" i="49"/>
  <c r="I5" i="49"/>
  <c r="H5" i="49"/>
  <c r="G5" i="49"/>
  <c r="F5" i="49"/>
  <c r="E5" i="49"/>
  <c r="D5" i="49"/>
  <c r="C5" i="49"/>
  <c r="Q24" i="49" l="1"/>
  <c r="I12" i="49"/>
  <c r="I24" i="49" s="1"/>
  <c r="Q12" i="49"/>
  <c r="G12" i="49"/>
  <c r="G24" i="49" s="1"/>
  <c r="O12" i="49"/>
  <c r="O24" i="49" s="1"/>
  <c r="E12" i="49"/>
  <c r="E24" i="49" s="1"/>
  <c r="H12" i="49"/>
  <c r="H24" i="49" s="1"/>
  <c r="P12" i="49"/>
  <c r="P24" i="49" s="1"/>
  <c r="J12" i="49"/>
  <c r="J24" i="49" s="1"/>
  <c r="C12" i="49"/>
  <c r="C24" i="49" s="1"/>
  <c r="D12" i="49"/>
  <c r="D24" i="49" s="1"/>
  <c r="L12" i="49"/>
  <c r="L24" i="49" s="1"/>
  <c r="M12" i="49"/>
  <c r="M24" i="49" s="1"/>
  <c r="F12" i="49"/>
  <c r="F24" i="49" s="1"/>
  <c r="N12" i="49"/>
  <c r="N24" i="49" s="1"/>
  <c r="K12" i="49"/>
  <c r="K24" i="49" s="1"/>
  <c r="E62" i="39"/>
  <c r="S62" i="39"/>
  <c r="R62" i="39"/>
  <c r="Q62" i="39"/>
  <c r="P62" i="39"/>
  <c r="O62" i="39"/>
  <c r="N62" i="39"/>
  <c r="M62" i="39"/>
  <c r="L62" i="39"/>
  <c r="K62" i="39"/>
  <c r="J62" i="39"/>
  <c r="I62" i="39"/>
  <c r="H62" i="39"/>
  <c r="G62" i="39"/>
  <c r="F62" i="39"/>
  <c r="S57" i="39"/>
  <c r="R57" i="39"/>
  <c r="Q57" i="39"/>
  <c r="P57" i="39"/>
  <c r="O57" i="39"/>
  <c r="N57" i="39"/>
  <c r="M57" i="39"/>
  <c r="L57" i="39"/>
  <c r="K57" i="39"/>
  <c r="J57" i="39"/>
  <c r="I57" i="39"/>
  <c r="H57" i="39"/>
  <c r="G57" i="39"/>
  <c r="F57" i="39"/>
  <c r="E57" i="39"/>
  <c r="S51" i="39"/>
  <c r="R51" i="39"/>
  <c r="Q51" i="39"/>
  <c r="P51" i="39"/>
  <c r="O51" i="39"/>
  <c r="N51" i="39"/>
  <c r="M51" i="39"/>
  <c r="L51" i="39"/>
  <c r="K51" i="39"/>
  <c r="J51" i="39"/>
  <c r="I51" i="39"/>
  <c r="H51" i="39"/>
  <c r="G51" i="39"/>
  <c r="F51" i="39"/>
  <c r="E51" i="39"/>
  <c r="S41" i="39"/>
  <c r="R41" i="39"/>
  <c r="Q41" i="39"/>
  <c r="P41" i="39"/>
  <c r="O41" i="39"/>
  <c r="N41" i="39"/>
  <c r="M41" i="39"/>
  <c r="L41" i="39"/>
  <c r="K41" i="39"/>
  <c r="J41" i="39"/>
  <c r="I41" i="39"/>
  <c r="H41" i="39"/>
  <c r="G41" i="39"/>
  <c r="F41" i="39"/>
  <c r="E41" i="39"/>
  <c r="S38" i="39"/>
  <c r="R38" i="39"/>
  <c r="Q38" i="39"/>
  <c r="P38" i="39"/>
  <c r="O38" i="39"/>
  <c r="N38" i="39"/>
  <c r="M38" i="39"/>
  <c r="L38" i="39"/>
  <c r="K38" i="39"/>
  <c r="J38" i="39"/>
  <c r="I38" i="39"/>
  <c r="H38" i="39"/>
  <c r="G38" i="39"/>
  <c r="F38" i="39"/>
  <c r="E38" i="39"/>
  <c r="S29" i="39"/>
  <c r="R29" i="39"/>
  <c r="Q29" i="39"/>
  <c r="P29" i="39"/>
  <c r="O29" i="39"/>
  <c r="N29" i="39"/>
  <c r="M29" i="39"/>
  <c r="L29" i="39"/>
  <c r="K29" i="39"/>
  <c r="J29" i="39"/>
  <c r="I29" i="39"/>
  <c r="H29" i="39"/>
  <c r="G29" i="39"/>
  <c r="F29" i="39"/>
  <c r="E29" i="39"/>
  <c r="S18" i="39"/>
  <c r="R18" i="39"/>
  <c r="Q18" i="39"/>
  <c r="P18" i="39"/>
  <c r="O18" i="39"/>
  <c r="N18" i="39"/>
  <c r="M18" i="39"/>
  <c r="L18" i="39"/>
  <c r="K18" i="39"/>
  <c r="J18" i="39"/>
  <c r="I18" i="39"/>
  <c r="H18" i="39"/>
  <c r="G18" i="39"/>
  <c r="F18" i="39"/>
  <c r="E18" i="39"/>
  <c r="S12" i="39"/>
  <c r="R12" i="39"/>
  <c r="Q12" i="39"/>
  <c r="P12" i="39"/>
  <c r="O12" i="39"/>
  <c r="N12" i="39"/>
  <c r="M12" i="39"/>
  <c r="L12" i="39"/>
  <c r="K12" i="39"/>
  <c r="J12" i="39"/>
  <c r="I12" i="39"/>
  <c r="H12" i="39"/>
  <c r="G12" i="39"/>
  <c r="F12" i="39"/>
  <c r="E12" i="39"/>
  <c r="S5" i="39"/>
  <c r="R5" i="39"/>
  <c r="Q5" i="39"/>
  <c r="P5" i="39"/>
  <c r="O5" i="39"/>
  <c r="N5" i="39"/>
  <c r="M5" i="39"/>
  <c r="L5" i="39"/>
  <c r="K5" i="39"/>
  <c r="J5" i="39"/>
  <c r="I5" i="39"/>
  <c r="H5" i="39"/>
  <c r="G5" i="39"/>
  <c r="F5" i="39"/>
  <c r="E5" i="39"/>
  <c r="C38" i="2"/>
  <c r="G15" i="35"/>
  <c r="F15" i="35"/>
  <c r="E15" i="35"/>
  <c r="G23" i="34"/>
  <c r="F23" i="34"/>
  <c r="E23" i="34"/>
  <c r="H18" i="32"/>
  <c r="G18" i="32"/>
  <c r="J121" i="26"/>
  <c r="R22" i="1"/>
  <c r="R21" i="1"/>
  <c r="R20" i="1"/>
  <c r="R18" i="1"/>
  <c r="R17" i="1"/>
  <c r="R16" i="1"/>
  <c r="R15" i="1"/>
  <c r="R14" i="1"/>
  <c r="Q13" i="1"/>
  <c r="P13" i="1"/>
  <c r="P23" i="1" s="1"/>
  <c r="O13" i="1"/>
  <c r="N13" i="1"/>
  <c r="N12" i="1" s="1"/>
  <c r="M13" i="1"/>
  <c r="L13" i="1"/>
  <c r="K13" i="1"/>
  <c r="J13" i="1"/>
  <c r="J12" i="1" s="1"/>
  <c r="I13" i="1"/>
  <c r="H13" i="1"/>
  <c r="G13" i="1"/>
  <c r="G12" i="1" s="1"/>
  <c r="F13" i="1"/>
  <c r="F12" i="1" s="1"/>
  <c r="E13" i="1"/>
  <c r="D13" i="1"/>
  <c r="C13" i="1"/>
  <c r="R11" i="1"/>
  <c r="R10" i="1"/>
  <c r="R9" i="1"/>
  <c r="R8" i="1"/>
  <c r="R7" i="1"/>
  <c r="Q6" i="1"/>
  <c r="P6" i="1"/>
  <c r="O6" i="1"/>
  <c r="N6" i="1"/>
  <c r="M6" i="1"/>
  <c r="L6" i="1"/>
  <c r="K6" i="1"/>
  <c r="J6" i="1"/>
  <c r="I6" i="1"/>
  <c r="H6" i="1"/>
  <c r="G6" i="1"/>
  <c r="F6" i="1"/>
  <c r="E6" i="1"/>
  <c r="D6" i="1"/>
  <c r="C6" i="1"/>
  <c r="C9" i="12"/>
  <c r="C13" i="11"/>
  <c r="C9" i="11"/>
  <c r="C19" i="1"/>
  <c r="D19" i="1"/>
  <c r="E19" i="1"/>
  <c r="F19" i="1"/>
  <c r="G19" i="1"/>
  <c r="H19" i="1"/>
  <c r="H12" i="1" s="1"/>
  <c r="I19" i="1"/>
  <c r="J19" i="1"/>
  <c r="K19" i="1"/>
  <c r="L19" i="1"/>
  <c r="M19" i="1"/>
  <c r="N19" i="1"/>
  <c r="O19" i="1"/>
  <c r="O12" i="1"/>
  <c r="P19" i="1"/>
  <c r="P12" i="1" s="1"/>
  <c r="Q19" i="1"/>
  <c r="O23" i="1"/>
  <c r="N23" i="1"/>
  <c r="C16" i="3"/>
  <c r="E16" i="3"/>
  <c r="F16" i="3"/>
  <c r="G16" i="3"/>
  <c r="H16" i="3"/>
  <c r="I16" i="3"/>
  <c r="J16" i="3"/>
  <c r="K16" i="3"/>
  <c r="L16" i="3"/>
  <c r="M16" i="3"/>
  <c r="N16" i="3"/>
  <c r="O16" i="3"/>
  <c r="P16" i="3"/>
  <c r="Q16" i="3"/>
  <c r="R16" i="3"/>
  <c r="D16" i="3"/>
  <c r="L38" i="2"/>
  <c r="E38" i="2"/>
  <c r="D38" i="2"/>
  <c r="F38" i="2"/>
  <c r="G38" i="2"/>
  <c r="H38" i="2"/>
  <c r="I38" i="2"/>
  <c r="J38" i="2"/>
  <c r="K38" i="2"/>
  <c r="M38" i="2"/>
  <c r="N38" i="2"/>
  <c r="O38" i="2"/>
  <c r="P38" i="2"/>
  <c r="Q38" i="2"/>
  <c r="R38" i="2"/>
  <c r="F23" i="1" l="1"/>
  <c r="G23" i="1"/>
  <c r="M12" i="1"/>
  <c r="E12" i="1"/>
  <c r="M23" i="1"/>
  <c r="C12" i="1"/>
  <c r="Q12" i="1"/>
  <c r="D12" i="1"/>
  <c r="L23" i="1"/>
  <c r="K12" i="1"/>
  <c r="I12" i="1"/>
  <c r="Q23" i="1"/>
  <c r="E23" i="1"/>
  <c r="R19" i="1"/>
  <c r="R6" i="1"/>
  <c r="H23" i="1"/>
  <c r="I23" i="1"/>
  <c r="C23" i="1"/>
  <c r="D23" i="1"/>
  <c r="L12" i="1"/>
  <c r="R13" i="1"/>
  <c r="J23" i="1"/>
  <c r="K23" i="1"/>
  <c r="R12" i="1" l="1"/>
  <c r="R23" i="1"/>
</calcChain>
</file>

<file path=xl/sharedStrings.xml><?xml version="1.0" encoding="utf-8"?>
<sst xmlns="http://schemas.openxmlformats.org/spreadsheetml/2006/main" count="3983" uniqueCount="1204">
  <si>
    <t>(Megawatt)</t>
  </si>
  <si>
    <t>Tecnología</t>
  </si>
  <si>
    <t>Convencional</t>
  </si>
  <si>
    <t>Convencionales</t>
  </si>
  <si>
    <t xml:space="preserve">  Ciclo Combinado</t>
  </si>
  <si>
    <t xml:space="preserve">  Carboeléctrica</t>
  </si>
  <si>
    <t xml:space="preserve">  Turbogás</t>
  </si>
  <si>
    <t xml:space="preserve">  Combustión Interna</t>
  </si>
  <si>
    <t xml:space="preserve">  Lecho fluidizado</t>
  </si>
  <si>
    <t>Limpia</t>
  </si>
  <si>
    <t xml:space="preserve"> Renovable</t>
  </si>
  <si>
    <t xml:space="preserve">    Hidroeléctrica</t>
  </si>
  <si>
    <t xml:space="preserve">    Eólica</t>
  </si>
  <si>
    <t xml:space="preserve">    Geotérmica</t>
  </si>
  <si>
    <t xml:space="preserve">    Solar Fotovoltaica</t>
  </si>
  <si>
    <t xml:space="preserve">    Termosolar</t>
  </si>
  <si>
    <t xml:space="preserve"> Otras</t>
  </si>
  <si>
    <t xml:space="preserve">    Bioenergía</t>
  </si>
  <si>
    <t xml:space="preserve">   Cogeneración Eficiente</t>
  </si>
  <si>
    <t xml:space="preserve">   Nucleoeléctrica</t>
  </si>
  <si>
    <t>Fuente: Elaborado por la SENER con datos de la CFE, la CRE y el CENACE.</t>
  </si>
  <si>
    <t>Entidad Federativa</t>
  </si>
  <si>
    <t>Aguascalientes</t>
  </si>
  <si>
    <t>Baja California</t>
  </si>
  <si>
    <t>Baja California Sur</t>
  </si>
  <si>
    <t>Campeche</t>
  </si>
  <si>
    <t>Chiapas</t>
  </si>
  <si>
    <t>Chihuahua</t>
  </si>
  <si>
    <t>Ciudad de México</t>
  </si>
  <si>
    <t>Coahuila</t>
  </si>
  <si>
    <t>Durango</t>
  </si>
  <si>
    <t>Estado de México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</si>
  <si>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</si>
  <si>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</si>
  <si>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</si>
  <si>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</si>
  <si>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</si>
  <si>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</si>
  <si>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</si>
  <si>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</si>
  <si>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</si>
  <si>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</si>
  <si>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</si>
  <si>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</si>
  <si>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</si>
  <si>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</si>
  <si>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</si>
  <si>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</si>
  <si>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</si>
  <si>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Veracruz</t>
  </si>
  <si>
    <t>Yucatán</t>
  </si>
  <si>
    <t>Zacatecas</t>
  </si>
  <si>
    <t>Región</t>
  </si>
  <si>
    <t>Central</t>
  </si>
  <si>
    <t>Oriental</t>
  </si>
  <si>
    <t>Occidental</t>
  </si>
  <si>
    <t>Noroeste</t>
  </si>
  <si>
    <t>Norte</t>
  </si>
  <si>
    <t>Noreste</t>
  </si>
  <si>
    <t>Peninsular</t>
  </si>
  <si>
    <t>Mulegé</t>
  </si>
  <si>
    <t>Colima</t>
  </si>
  <si>
    <t>Tlaxcala</t>
  </si>
  <si>
    <t>TABLA 4.2.1. CAPACIDAD FIRME</t>
  </si>
  <si>
    <t>Factor</t>
  </si>
  <si>
    <t>Ciclo combinado</t>
  </si>
  <si>
    <t>Hidroeléctrica</t>
  </si>
  <si>
    <t>Con regulación: 0.79
Central: 0.78
Oriental: 0.77
Occidental: 0.80
Noroeste: 0.25
Norte: 0.74
Noreste: 0.82
Baja California: 0.82</t>
  </si>
  <si>
    <t>Turbogás</t>
  </si>
  <si>
    <t>Fuente: Elaborado por la SENER. Valores calculados con base en la información de las centrales en operación (2000-2016).</t>
  </si>
  <si>
    <t xml:space="preserve">Eólica (valor medio)
</t>
  </si>
  <si>
    <t>Solar (valor medio)</t>
  </si>
  <si>
    <t>TABLA 4.2.2. EFICIENCIA TÉRMICA</t>
  </si>
  <si>
    <t>(Porcentaje)</t>
  </si>
  <si>
    <t>Intervalo</t>
  </si>
  <si>
    <t>Carboeléctrica</t>
  </si>
  <si>
    <t>30 - 40</t>
  </si>
  <si>
    <t>40 - 51</t>
  </si>
  <si>
    <t>Combustión Interna</t>
  </si>
  <si>
    <t>30 - 45</t>
  </si>
  <si>
    <t>Nucleoeléctrica</t>
  </si>
  <si>
    <t>Termoeléctrica convencional</t>
  </si>
  <si>
    <t>17 - 30</t>
  </si>
  <si>
    <t>22 - 45</t>
  </si>
  <si>
    <t>Fuente: Elaborado por la SENER. Valores calculados con base en información de las centrales eléctricas en operación (2013-2015).</t>
  </si>
  <si>
    <t>(Kg/MWh)</t>
  </si>
  <si>
    <t>Partículas</t>
  </si>
  <si>
    <t>Carboeléctrica (≤ 350 MW)</t>
  </si>
  <si>
    <t>Carboeléctrica (&gt; 350 MW)</t>
  </si>
  <si>
    <t>Combustión Interna (≤ 20 MW)</t>
  </si>
  <si>
    <t>Combustión Interna (&gt; 20 MW)</t>
  </si>
  <si>
    <t>Lecho fluidizado</t>
  </si>
  <si>
    <t>Termoeléctrica convencional (≤ 115 MW)</t>
  </si>
  <si>
    <t>Termoeléctrica convencional (≤ 250 MW)</t>
  </si>
  <si>
    <t>Termoeléctrica convencional (&gt; 250 MW)</t>
  </si>
  <si>
    <t>Turbogás (diésel)</t>
  </si>
  <si>
    <t>Turbogás (gas)</t>
  </si>
  <si>
    <t>Fuente: Costos y parámetros de referencia para la formulación de proyectos de inversión del sector eléctrico (COPAR-CFE, 2015-2016).</t>
  </si>
  <si>
    <t>TABLA 4.2.3. EMISIONES CONTAMINANTES POR TECNOLOGÍA</t>
  </si>
  <si>
    <t>TABLA 4.2.4. FACTOR DE PLANTA</t>
  </si>
  <si>
    <t>Valor medio</t>
  </si>
  <si>
    <t>Ciclo combinado (≤ 300 MW)</t>
  </si>
  <si>
    <t>Ciclo combinado (&gt; 300 MW)</t>
  </si>
  <si>
    <t>Combustión Interna (≤ 3 MW)</t>
  </si>
  <si>
    <t>Combustión Interna (&gt; 3 MW)</t>
  </si>
  <si>
    <t>Geotérmica</t>
  </si>
  <si>
    <t>Lecho Fluidizado</t>
  </si>
  <si>
    <t>Turbogás (≤ 42 MW)</t>
  </si>
  <si>
    <t>Turbogás (&gt; 42 MW)</t>
  </si>
  <si>
    <t>Fuente: Elaborado por la SENER. Valores calculados con los factores de planta máximos reportados por las centrales eléctricas en operación (2014-2016), según su tamaño y tecnología.</t>
  </si>
  <si>
    <t>TABLA 4.2.6. TASAS DE SALIDA FORZADA</t>
  </si>
  <si>
    <t>Tasa de salida forzada</t>
  </si>
  <si>
    <t>Fuente: Elaborado por la SENER con información reportada por el CENACE para el periodo 2010-2014.</t>
  </si>
  <si>
    <t>TABLA 4.2.5. TASAS DE MANTENIMIENTO</t>
  </si>
  <si>
    <t>Región de Control</t>
  </si>
  <si>
    <t>TABLA 4.2.7. RÉGIMEN TÉRMICO</t>
  </si>
  <si>
    <t>(GJ/MWh)</t>
  </si>
  <si>
    <t>9 - 12</t>
  </si>
  <si>
    <t>7 - 9</t>
  </si>
  <si>
    <t xml:space="preserve">7 - 12 </t>
  </si>
  <si>
    <t xml:space="preserve">8 - 21 </t>
  </si>
  <si>
    <t xml:space="preserve">8 - 22 </t>
  </si>
  <si>
    <t>Fuente: Elaborado por la SENER. Valores calculados con base en información de las centrales eléctricas en operación (2013-2016).</t>
  </si>
  <si>
    <t>TABLA 4.2.8. USOS PROPIOS</t>
  </si>
  <si>
    <t>Eólica</t>
  </si>
  <si>
    <t>Frenos Regenerativos</t>
  </si>
  <si>
    <t>Hidroeléctrica Mayores</t>
  </si>
  <si>
    <t>Hidroeléctrica Menores</t>
  </si>
  <si>
    <t>Solar fotovoltaica</t>
  </si>
  <si>
    <t>Termosolar</t>
  </si>
  <si>
    <t>Fuente: Elaborado por la SENER. Valores calculados con base en información de las centrales eléctricas en operación (2014-2016).</t>
  </si>
  <si>
    <t>TABLA 4.2.9. VIDA ÚTIL</t>
  </si>
  <si>
    <t>(Años)</t>
  </si>
  <si>
    <t>Vida útil</t>
  </si>
  <si>
    <t>Fuente: Costos y parámetros de referencia para la formulación de proyectos de inversión del sector eléctrico (COPAR-CFE, 2016), Lazard's Levelized Cost of Energy Analysis 10.0 (Lazard, 2016), Projected Costs of Generating Electricity (IEA 2015), Technology Data for Energy Plants Updated chapters (Danish Energy Agency, 2016).</t>
  </si>
  <si>
    <t>Año</t>
  </si>
  <si>
    <t>Solar</t>
  </si>
  <si>
    <t>TABLA 4.2.10. COSTOS FIJOS DE OPERACIÓN Y MANTENIMIENTO</t>
  </si>
  <si>
    <t>(Dólares (2017)/kilowatt-año)</t>
  </si>
  <si>
    <t>TABLA 4.2.11. COSTO UNITARIO DE INVERSIÓN</t>
  </si>
  <si>
    <t>Solar fotovoltaica (5 MW)</t>
  </si>
  <si>
    <t>Solar fotovoltaica (10 MW)</t>
  </si>
  <si>
    <t>Solar fotovoltaica (50 MW)</t>
  </si>
  <si>
    <t>Solar fotovoltaica (100 MW)</t>
  </si>
  <si>
    <t>Fuente: Costos y parámetros de referencia para la formulación de proyectos de inversión del sector eléctrico (COPAR-CFE, 2016). Lazard's Levelized Cost of energy Analysis (Versión 10.0). U.S. Solar Photovoltaic System Cost Benchmark: Q1 2017, NREL,2017</t>
  </si>
  <si>
    <t xml:space="preserve">TABLA 4.2.12. COSTOS VARIABLES DE OPERACIÓN Y MANTENIMIENTO </t>
  </si>
  <si>
    <t>Potencial Disponible 
(MW)</t>
  </si>
  <si>
    <t>Tipo</t>
  </si>
  <si>
    <t>Fuente</t>
  </si>
  <si>
    <t>Bioenergía</t>
  </si>
  <si>
    <t>Cogeneración Eficiente</t>
  </si>
  <si>
    <t>Referente al potencial nacional en un escenario medio.</t>
  </si>
  <si>
    <t>Estudio sobre Cogeneración en el Sector Industrial en México (SENER, 2009).
http://www.cogeneramexico.org.mx/documentos.php</t>
  </si>
  <si>
    <t>De acuerdo a la expectativas de crecimiento de la geotermia.</t>
  </si>
  <si>
    <t>Prospectiva de Energías Renovables 2015-2029
http://www.gob.mx/sener/documentos/prospectivas-del-sector-energetico</t>
  </si>
  <si>
    <t>Solar Fotovoltaica</t>
  </si>
  <si>
    <t>Fuente: Elaborado por la SENER.</t>
  </si>
  <si>
    <t xml:space="preserve">Atlas de Zonas con Energías Limpias (SENER)                        https://dgel.energia.gob.mx/azel/ </t>
  </si>
  <si>
    <t xml:space="preserve">Referente al potencial que cuenta con estudios técnicos y económicos </t>
  </si>
  <si>
    <t>Inventario Nacional de Energías Renovables (SENER)            https://dgel.energia.gob.mx/inere/</t>
  </si>
  <si>
    <t xml:space="preserve">Referente a zonas con alto potencial instalable para el desarrollo de proyectos de generación eléctrica cercanos a la RNT. </t>
  </si>
  <si>
    <t xml:space="preserve">Referente conservador del potencial instalable para el desarrollo de proyectos de generación eléctrica cercanos a la RNT. </t>
  </si>
  <si>
    <t>De acuerdo con el potencial probable y un factor de planta del 100%.</t>
  </si>
  <si>
    <t>No.</t>
  </si>
  <si>
    <t>Región de Transmisión</t>
  </si>
  <si>
    <t>CBIO 001</t>
  </si>
  <si>
    <t>24-Aguascalientes</t>
  </si>
  <si>
    <t>03-Occidental</t>
  </si>
  <si>
    <t>CCC 001</t>
  </si>
  <si>
    <t>Ciclo Combinado</t>
  </si>
  <si>
    <t>03-Obregón</t>
  </si>
  <si>
    <t>04-Noroeste</t>
  </si>
  <si>
    <t>CCC 002</t>
  </si>
  <si>
    <t>CCC 003</t>
  </si>
  <si>
    <t>31-Central</t>
  </si>
  <si>
    <t>01-Central</t>
  </si>
  <si>
    <t>CCC 004</t>
  </si>
  <si>
    <t>01-Hermosillo</t>
  </si>
  <si>
    <t>CCE 001</t>
  </si>
  <si>
    <t>38-Tabasco</t>
  </si>
  <si>
    <t>02-Oriental</t>
  </si>
  <si>
    <t>CCE 002</t>
  </si>
  <si>
    <t>CCE 003</t>
  </si>
  <si>
    <t>19-Huasteca</t>
  </si>
  <si>
    <t>06-Noreste</t>
  </si>
  <si>
    <t>CCE 004</t>
  </si>
  <si>
    <t>30-Querétaro</t>
  </si>
  <si>
    <t>CCE 005</t>
  </si>
  <si>
    <t>CE 001</t>
  </si>
  <si>
    <t>12-Río Escondido</t>
  </si>
  <si>
    <t>CE 002</t>
  </si>
  <si>
    <t>42-Mérida</t>
  </si>
  <si>
    <t>07-Peninsular</t>
  </si>
  <si>
    <t>CE 003</t>
  </si>
  <si>
    <t>CE 004</t>
  </si>
  <si>
    <t>14-Reynosa</t>
  </si>
  <si>
    <t>28-Carapan</t>
  </si>
  <si>
    <t>CS 001</t>
  </si>
  <si>
    <t>17-Saltillo</t>
  </si>
  <si>
    <t>CS 002</t>
  </si>
  <si>
    <t>23-Guadalajara</t>
  </si>
  <si>
    <t>CS 003</t>
  </si>
  <si>
    <t>16-Monterrey</t>
  </si>
  <si>
    <t>CS 004</t>
  </si>
  <si>
    <t>09-Chihuahua</t>
  </si>
  <si>
    <t>05-Norte</t>
  </si>
  <si>
    <t>CS 005</t>
  </si>
  <si>
    <t>11-Laguna</t>
  </si>
  <si>
    <t>50-Villa Constitución</t>
  </si>
  <si>
    <t>09-Baja California Sur</t>
  </si>
  <si>
    <t>CTS 001</t>
  </si>
  <si>
    <t>02-Cananea</t>
  </si>
  <si>
    <t>CCC 006</t>
  </si>
  <si>
    <t>CCC 007</t>
  </si>
  <si>
    <t>04-Los Mochis</t>
  </si>
  <si>
    <t>CCC 008</t>
  </si>
  <si>
    <t>08-Moctezuma</t>
  </si>
  <si>
    <t>CCC 009</t>
  </si>
  <si>
    <t>CCE 006</t>
  </si>
  <si>
    <t>CCI 001</t>
  </si>
  <si>
    <t>53-Mulegé</t>
  </si>
  <si>
    <t>10-Mulegé</t>
  </si>
  <si>
    <t>CCI 002</t>
  </si>
  <si>
    <t>CE 008</t>
  </si>
  <si>
    <t>21-Güémez</t>
  </si>
  <si>
    <t>CE 009</t>
  </si>
  <si>
    <t>CE 010</t>
  </si>
  <si>
    <t>40-Ixtepec</t>
  </si>
  <si>
    <t>CE 011</t>
  </si>
  <si>
    <t>25-San Luis Potosí</t>
  </si>
  <si>
    <t>CE 012</t>
  </si>
  <si>
    <t>CH 001</t>
  </si>
  <si>
    <t>32-Poza Rica</t>
  </si>
  <si>
    <t>CH 002</t>
  </si>
  <si>
    <t>36-Temascal</t>
  </si>
  <si>
    <t>CS 021</t>
  </si>
  <si>
    <t>CS 022</t>
  </si>
  <si>
    <t>CS 023</t>
  </si>
  <si>
    <t>07-Juárez</t>
  </si>
  <si>
    <t>CS 024</t>
  </si>
  <si>
    <t>CS 025</t>
  </si>
  <si>
    <t>CS 026</t>
  </si>
  <si>
    <t>CS 027</t>
  </si>
  <si>
    <t>CS 028</t>
  </si>
  <si>
    <t>CS 029</t>
  </si>
  <si>
    <t>CS 030</t>
  </si>
  <si>
    <t>CS 031</t>
  </si>
  <si>
    <t>34-Puebla</t>
  </si>
  <si>
    <t>48-Mexicali</t>
  </si>
  <si>
    <t>08-Baja California</t>
  </si>
  <si>
    <t>CCC 010</t>
  </si>
  <si>
    <t>CE 018</t>
  </si>
  <si>
    <t>CE 019</t>
  </si>
  <si>
    <t>CE 020</t>
  </si>
  <si>
    <t>CE 021</t>
  </si>
  <si>
    <t>CE 022</t>
  </si>
  <si>
    <t>CE 023</t>
  </si>
  <si>
    <t>CE 024</t>
  </si>
  <si>
    <t>CE 025</t>
  </si>
  <si>
    <t>CS 048</t>
  </si>
  <si>
    <t>CTG 002</t>
  </si>
  <si>
    <t>49-San Luis Río Colorado</t>
  </si>
  <si>
    <t>CBIO 002</t>
  </si>
  <si>
    <t>51-La Paz</t>
  </si>
  <si>
    <t>CBIO 003</t>
  </si>
  <si>
    <t>52-Los Cabos</t>
  </si>
  <si>
    <t>CCC 011</t>
  </si>
  <si>
    <t>CCI 003</t>
  </si>
  <si>
    <t>CE 033</t>
  </si>
  <si>
    <t>CE 034</t>
  </si>
  <si>
    <t>CE 035</t>
  </si>
  <si>
    <t>CE 036</t>
  </si>
  <si>
    <t>CE 037</t>
  </si>
  <si>
    <t>CS 057</t>
  </si>
  <si>
    <t>CS 058</t>
  </si>
  <si>
    <t>CS 059</t>
  </si>
  <si>
    <t>CS 060</t>
  </si>
  <si>
    <t>CS 061</t>
  </si>
  <si>
    <t>10-Durango</t>
  </si>
  <si>
    <t>CS 062</t>
  </si>
  <si>
    <t>CS 063</t>
  </si>
  <si>
    <t>CS 064</t>
  </si>
  <si>
    <t>CS 065</t>
  </si>
  <si>
    <t>CBIO 004</t>
  </si>
  <si>
    <t>CBIO 005</t>
  </si>
  <si>
    <t>46-Tijuana</t>
  </si>
  <si>
    <t>CBIO 006</t>
  </si>
  <si>
    <t>CBIO 007</t>
  </si>
  <si>
    <t>CBIO 008</t>
  </si>
  <si>
    <t>CBIO 009</t>
  </si>
  <si>
    <t>CBIO 010</t>
  </si>
  <si>
    <t>CBIO 011</t>
  </si>
  <si>
    <t>CBIO 012</t>
  </si>
  <si>
    <t>27-Manzanillo</t>
  </si>
  <si>
    <t>CBIO 013</t>
  </si>
  <si>
    <t>CBIO 014</t>
  </si>
  <si>
    <t>CBIO 015</t>
  </si>
  <si>
    <t>22-Tepic</t>
  </si>
  <si>
    <t>CCC 012</t>
  </si>
  <si>
    <t>26-Salamanca</t>
  </si>
  <si>
    <t>CCC 013</t>
  </si>
  <si>
    <t>CCC 014</t>
  </si>
  <si>
    <t>47-Ensenada</t>
  </si>
  <si>
    <t>CE 038</t>
  </si>
  <si>
    <t>CE 039</t>
  </si>
  <si>
    <t>CE 040</t>
  </si>
  <si>
    <t>CE 041</t>
  </si>
  <si>
    <t>CE 042</t>
  </si>
  <si>
    <t>CE 043</t>
  </si>
  <si>
    <t>CE 044</t>
  </si>
  <si>
    <t>CE 045</t>
  </si>
  <si>
    <t>CE 046</t>
  </si>
  <si>
    <t>CE 047</t>
  </si>
  <si>
    <t>CE 048</t>
  </si>
  <si>
    <t>CE 049</t>
  </si>
  <si>
    <t>CE 050</t>
  </si>
  <si>
    <t>CE 051</t>
  </si>
  <si>
    <t>CE 052</t>
  </si>
  <si>
    <t>CE 053</t>
  </si>
  <si>
    <t>CE 054</t>
  </si>
  <si>
    <t>CE 055</t>
  </si>
  <si>
    <t>CE 056</t>
  </si>
  <si>
    <t>CE 057</t>
  </si>
  <si>
    <t>CE 058</t>
  </si>
  <si>
    <t>CE 059</t>
  </si>
  <si>
    <t>CS 066</t>
  </si>
  <si>
    <t>CTG 003</t>
  </si>
  <si>
    <t>CBIO 016</t>
  </si>
  <si>
    <t>CBIO 017</t>
  </si>
  <si>
    <t>CBIO 018</t>
  </si>
  <si>
    <t>CBIO 019</t>
  </si>
  <si>
    <t>CBIO 020</t>
  </si>
  <si>
    <t>CBIO 021</t>
  </si>
  <si>
    <t>CBIO 022</t>
  </si>
  <si>
    <t>CCC 015</t>
  </si>
  <si>
    <t>06-Mazatlán</t>
  </si>
  <si>
    <t>CCC 016</t>
  </si>
  <si>
    <t>CCC 017</t>
  </si>
  <si>
    <t>CCC 018</t>
  </si>
  <si>
    <t>CCC 019</t>
  </si>
  <si>
    <t>CCE 007</t>
  </si>
  <si>
    <t>CCI 004</t>
  </si>
  <si>
    <t>CE 060</t>
  </si>
  <si>
    <t>CE 061</t>
  </si>
  <si>
    <t>CE 062</t>
  </si>
  <si>
    <t>CE 063</t>
  </si>
  <si>
    <t>CE 064</t>
  </si>
  <si>
    <t>15-Matamoros</t>
  </si>
  <si>
    <t>CE 065</t>
  </si>
  <si>
    <t>CE 066</t>
  </si>
  <si>
    <t>CE 067</t>
  </si>
  <si>
    <t>CE 068</t>
  </si>
  <si>
    <t>CE 069</t>
  </si>
  <si>
    <t>CE 070</t>
  </si>
  <si>
    <t>CE 071</t>
  </si>
  <si>
    <t>CE 072</t>
  </si>
  <si>
    <t>CS 067</t>
  </si>
  <si>
    <t>CS 068</t>
  </si>
  <si>
    <t>CTG 004</t>
  </si>
  <si>
    <t>CTG 005</t>
  </si>
  <si>
    <t>37-Coatzacoalcos</t>
  </si>
  <si>
    <t>CTG 006</t>
  </si>
  <si>
    <t>CTG 007</t>
  </si>
  <si>
    <t>CTG 008</t>
  </si>
  <si>
    <t>CTG 009</t>
  </si>
  <si>
    <t>CBIO 023</t>
  </si>
  <si>
    <t>CBIO 024</t>
  </si>
  <si>
    <t>CBIO 025</t>
  </si>
  <si>
    <t>CBIO 026</t>
  </si>
  <si>
    <t>CBIO 027</t>
  </si>
  <si>
    <t>05-Culiacán</t>
  </si>
  <si>
    <t>CBIO 028</t>
  </si>
  <si>
    <t>CBIO 029</t>
  </si>
  <si>
    <t>CBIO 030</t>
  </si>
  <si>
    <t>CBIO 031</t>
  </si>
  <si>
    <t>13-Nuevo Laredo</t>
  </si>
  <si>
    <t>CBIO 032</t>
  </si>
  <si>
    <t>CBIO 033</t>
  </si>
  <si>
    <t>CBIO 034</t>
  </si>
  <si>
    <t>CBIO 035</t>
  </si>
  <si>
    <t>CBIO 036</t>
  </si>
  <si>
    <t>CBIO 037</t>
  </si>
  <si>
    <t>CBIO 038</t>
  </si>
  <si>
    <t>CBIO 039</t>
  </si>
  <si>
    <t>CBIO 040</t>
  </si>
  <si>
    <t>CBIO 041</t>
  </si>
  <si>
    <t>CBIO 042</t>
  </si>
  <si>
    <t>CCC 020</t>
  </si>
  <si>
    <t>CCE 008</t>
  </si>
  <si>
    <t>CE 073</t>
  </si>
  <si>
    <t>CE 074</t>
  </si>
  <si>
    <t>CE 075</t>
  </si>
  <si>
    <t>CE 076</t>
  </si>
  <si>
    <t>CE 077</t>
  </si>
  <si>
    <t>CE 078</t>
  </si>
  <si>
    <t>CE 079</t>
  </si>
  <si>
    <t>CE 080</t>
  </si>
  <si>
    <t>CE 081</t>
  </si>
  <si>
    <t>CE 082</t>
  </si>
  <si>
    <t>CH 004</t>
  </si>
  <si>
    <t>CH 005</t>
  </si>
  <si>
    <t>CH 006</t>
  </si>
  <si>
    <t>33-Veracruz</t>
  </si>
  <si>
    <t>CH 007</t>
  </si>
  <si>
    <t>CH 008</t>
  </si>
  <si>
    <t>CH 009</t>
  </si>
  <si>
    <t>35-Acapulco</t>
  </si>
  <si>
    <t>CH 010</t>
  </si>
  <si>
    <t>CH 011</t>
  </si>
  <si>
    <t>39-Grijalva</t>
  </si>
  <si>
    <t>CH 012</t>
  </si>
  <si>
    <t>CH 013</t>
  </si>
  <si>
    <t>CH 014</t>
  </si>
  <si>
    <t>CH 015</t>
  </si>
  <si>
    <t>CH 016</t>
  </si>
  <si>
    <t>CH 017</t>
  </si>
  <si>
    <t>CH 018</t>
  </si>
  <si>
    <t>CH 019</t>
  </si>
  <si>
    <t>CH 020</t>
  </si>
  <si>
    <t>CH 021</t>
  </si>
  <si>
    <t>CH 022</t>
  </si>
  <si>
    <t>CH 023</t>
  </si>
  <si>
    <t>CH 024</t>
  </si>
  <si>
    <t>CH 025</t>
  </si>
  <si>
    <t>CH 026</t>
  </si>
  <si>
    <t>CH 027</t>
  </si>
  <si>
    <t>CH 028</t>
  </si>
  <si>
    <t>CLF 001</t>
  </si>
  <si>
    <t>CS 069</t>
  </si>
  <si>
    <t>CCC 021</t>
  </si>
  <si>
    <t>CCC 022</t>
  </si>
  <si>
    <t>CE 083</t>
  </si>
  <si>
    <t>CE 084</t>
  </si>
  <si>
    <t>CE 085</t>
  </si>
  <si>
    <t>41-Lerma</t>
  </si>
  <si>
    <t>CE 086</t>
  </si>
  <si>
    <t>CE 087</t>
  </si>
  <si>
    <t>CE 088</t>
  </si>
  <si>
    <t>CE 089</t>
  </si>
  <si>
    <t>CE 090</t>
  </si>
  <si>
    <t>CE 091</t>
  </si>
  <si>
    <t>CG 002</t>
  </si>
  <si>
    <t>CH 029</t>
  </si>
  <si>
    <t>CH 030</t>
  </si>
  <si>
    <t>CH 031</t>
  </si>
  <si>
    <t>CH 032</t>
  </si>
  <si>
    <t>CS 070</t>
  </si>
  <si>
    <t>CS 071</t>
  </si>
  <si>
    <t>CS 072</t>
  </si>
  <si>
    <t>CBIO 043</t>
  </si>
  <si>
    <t>CBIO 044</t>
  </si>
  <si>
    <t>CBIO 045</t>
  </si>
  <si>
    <t>CBIO 046</t>
  </si>
  <si>
    <t>CBIO 047</t>
  </si>
  <si>
    <t>CBIO 048</t>
  </si>
  <si>
    <t>CBIO 049</t>
  </si>
  <si>
    <t>CBIO 050</t>
  </si>
  <si>
    <t>CBIO 051</t>
  </si>
  <si>
    <t>CBIO 052</t>
  </si>
  <si>
    <t>CBIO 053</t>
  </si>
  <si>
    <t>CBIO 054</t>
  </si>
  <si>
    <t>CBIO 055</t>
  </si>
  <si>
    <t>CBIO 056</t>
  </si>
  <si>
    <t>CBIO 057</t>
  </si>
  <si>
    <t>CBIO 058</t>
  </si>
  <si>
    <t>CBIO 059</t>
  </si>
  <si>
    <t>CBIO 060</t>
  </si>
  <si>
    <t>CBIO 061</t>
  </si>
  <si>
    <t>CBIO 062</t>
  </si>
  <si>
    <t>CCC 023</t>
  </si>
  <si>
    <t>CCC 024</t>
  </si>
  <si>
    <t>CCC 025</t>
  </si>
  <si>
    <t>CCE 009</t>
  </si>
  <si>
    <t>CE 092</t>
  </si>
  <si>
    <t>CE 093</t>
  </si>
  <si>
    <t>CG 003</t>
  </si>
  <si>
    <t>CG 004</t>
  </si>
  <si>
    <t>CG 005</t>
  </si>
  <si>
    <t>CG 006</t>
  </si>
  <si>
    <t>CG 007</t>
  </si>
  <si>
    <t>CS 073</t>
  </si>
  <si>
    <t>CS 074</t>
  </si>
  <si>
    <t>CTG 010</t>
  </si>
  <si>
    <t>CCC 026</t>
  </si>
  <si>
    <t>CCC 027</t>
  </si>
  <si>
    <t>CCC 028</t>
  </si>
  <si>
    <t>CCC 029</t>
  </si>
  <si>
    <t>CCC 030</t>
  </si>
  <si>
    <t>CCC 031</t>
  </si>
  <si>
    <t>CCE 010</t>
  </si>
  <si>
    <t>CE 094</t>
  </si>
  <si>
    <t>CE 095</t>
  </si>
  <si>
    <t>CE 096</t>
  </si>
  <si>
    <t>CE 097</t>
  </si>
  <si>
    <t>CG 008</t>
  </si>
  <si>
    <t>CG 009</t>
  </si>
  <si>
    <t>CG 010</t>
  </si>
  <si>
    <t>CG 011</t>
  </si>
  <si>
    <t>CG 012</t>
  </si>
  <si>
    <t>CG 013</t>
  </si>
  <si>
    <t>CH 033</t>
  </si>
  <si>
    <t>CH 034</t>
  </si>
  <si>
    <t>CH 035</t>
  </si>
  <si>
    <t>CH 036</t>
  </si>
  <si>
    <t>CH 037</t>
  </si>
  <si>
    <t>CS 075</t>
  </si>
  <si>
    <t>CS 076</t>
  </si>
  <si>
    <t>CS 077</t>
  </si>
  <si>
    <t>CBIO 063</t>
  </si>
  <si>
    <t>CBIO 064</t>
  </si>
  <si>
    <t>CBIO 065</t>
  </si>
  <si>
    <t>CBIO 066</t>
  </si>
  <si>
    <t>CBIO 067</t>
  </si>
  <si>
    <t>CBIO 068</t>
  </si>
  <si>
    <t>CBIO 069</t>
  </si>
  <si>
    <t>CBIO 070</t>
  </si>
  <si>
    <t>CBIO 071</t>
  </si>
  <si>
    <t>CBIO 072</t>
  </si>
  <si>
    <t>CBIO 073</t>
  </si>
  <si>
    <t>CBIO 074</t>
  </si>
  <si>
    <t>CBIO 075</t>
  </si>
  <si>
    <t>CBIO 076</t>
  </si>
  <si>
    <t>CBIO 077</t>
  </si>
  <si>
    <t>CBIO 078</t>
  </si>
  <si>
    <t>CBIO 079</t>
  </si>
  <si>
    <t>CBIO 080</t>
  </si>
  <si>
    <t>CCC 032</t>
  </si>
  <si>
    <t>CCC 033</t>
  </si>
  <si>
    <t>CCC 034</t>
  </si>
  <si>
    <t>CCC 035</t>
  </si>
  <si>
    <t>CCC 036</t>
  </si>
  <si>
    <t>20-Tamazunchale</t>
  </si>
  <si>
    <t>CE 098</t>
  </si>
  <si>
    <t>CG 014</t>
  </si>
  <si>
    <t>CG 015</t>
  </si>
  <si>
    <t>CG 016</t>
  </si>
  <si>
    <t>CG 017</t>
  </si>
  <si>
    <t>CG 018</t>
  </si>
  <si>
    <t>CG 019</t>
  </si>
  <si>
    <t>CH 038</t>
  </si>
  <si>
    <t>CH 039</t>
  </si>
  <si>
    <t>CH 040</t>
  </si>
  <si>
    <t>CH 041</t>
  </si>
  <si>
    <t>CS 078</t>
  </si>
  <si>
    <t>CCC 037</t>
  </si>
  <si>
    <t>CCC 038</t>
  </si>
  <si>
    <t>CCC 039</t>
  </si>
  <si>
    <t>CCC 040</t>
  </si>
  <si>
    <t>CCC 041</t>
  </si>
  <si>
    <t>CCE 011</t>
  </si>
  <si>
    <t>CE 099</t>
  </si>
  <si>
    <t>CH 042</t>
  </si>
  <si>
    <t>CS 079</t>
  </si>
  <si>
    <t>CCC 042</t>
  </si>
  <si>
    <t>CCC 043</t>
  </si>
  <si>
    <t>CE 100</t>
  </si>
  <si>
    <t>CE 101</t>
  </si>
  <si>
    <t>CE 102</t>
  </si>
  <si>
    <t>CE 103</t>
  </si>
  <si>
    <t>CE 104</t>
  </si>
  <si>
    <t>CG 020</t>
  </si>
  <si>
    <t>CH 043</t>
  </si>
  <si>
    <t>CH 044</t>
  </si>
  <si>
    <t>CH 045</t>
  </si>
  <si>
    <t>CS 080</t>
  </si>
  <si>
    <t>CCC 044</t>
  </si>
  <si>
    <t>CCC 045</t>
  </si>
  <si>
    <t>CE 105</t>
  </si>
  <si>
    <t>CE 106</t>
  </si>
  <si>
    <t>CG 021</t>
  </si>
  <si>
    <t>CG 022</t>
  </si>
  <si>
    <t>CG 023</t>
  </si>
  <si>
    <t>CG 024</t>
  </si>
  <si>
    <t>CS 081</t>
  </si>
  <si>
    <t>CCC 046</t>
  </si>
  <si>
    <t>CCC 047</t>
  </si>
  <si>
    <t>CCC 048</t>
  </si>
  <si>
    <t>CE 107</t>
  </si>
  <si>
    <t>CG 025</t>
  </si>
  <si>
    <t>CG 026</t>
  </si>
  <si>
    <t>CH 046</t>
  </si>
  <si>
    <t>CH 047</t>
  </si>
  <si>
    <t>CS 082</t>
  </si>
  <si>
    <t>CS 083</t>
  </si>
  <si>
    <t>TABLA 4.3.1. POTENCIAL DE ENERGÍAS LIMPIAS</t>
  </si>
  <si>
    <t>TABLA 4.5.2. EVOLUCIÓN DE LAS ADICIONES DE CAPACIDAD POR TECNOLOGÍA  2018-2032</t>
  </si>
  <si>
    <t>Total</t>
  </si>
  <si>
    <t>TABLA 4.5.3. EVOLUCIÓN DE LAS ADICIONES DE CAPACIDAD POR REGIÓN DE CONTROL 2018-2032</t>
  </si>
  <si>
    <t>TABLA 4.5.4. EVOLUCIÓN DE LAS ADICIONES DE CAPACIDAD POR ENTIDAD FEDERATIVA 2018-2032</t>
  </si>
  <si>
    <t>Capacidad (MW)</t>
  </si>
  <si>
    <t>No.1</t>
  </si>
  <si>
    <t>Central/Unidad</t>
  </si>
  <si>
    <t>Municipio</t>
  </si>
  <si>
    <t>Región de transmisión</t>
  </si>
  <si>
    <t>Año de retiro</t>
  </si>
  <si>
    <t>Puerto Viejo</t>
  </si>
  <si>
    <t>002-Mulegé</t>
  </si>
  <si>
    <t>BCS</t>
  </si>
  <si>
    <t>Guaymas II (Carlos RodrÍguez Rivero) U1</t>
  </si>
  <si>
    <t>029-Guaymas</t>
  </si>
  <si>
    <t>SON</t>
  </si>
  <si>
    <t>Guaymas II (Carlos RodrÍguez Rivero) U2</t>
  </si>
  <si>
    <t>Guaymas II (Carlos RodrÍguez Rivero) U3</t>
  </si>
  <si>
    <t>Guaymas II (Carlos RodrÍguez Rivero) U4</t>
  </si>
  <si>
    <t>Dos Bocas_PQ2</t>
  </si>
  <si>
    <t>105-Medellín de Bravo</t>
  </si>
  <si>
    <t>VER</t>
  </si>
  <si>
    <t>Tuxpan (Adolfo López Mateos) U4</t>
  </si>
  <si>
    <t>189-Tuxpan</t>
  </si>
  <si>
    <t>Cancún U3</t>
  </si>
  <si>
    <t>005-Benito Juárez</t>
  </si>
  <si>
    <t>QR</t>
  </si>
  <si>
    <t>43-Cancún</t>
  </si>
  <si>
    <t>Ciudad del Carmen U1</t>
  </si>
  <si>
    <t>003-Carmen</t>
  </si>
  <si>
    <t>CAMP</t>
  </si>
  <si>
    <t>Nachi - Cocom</t>
  </si>
  <si>
    <t>050-Mérida</t>
  </si>
  <si>
    <t>YUC</t>
  </si>
  <si>
    <t>Los Azufres U2</t>
  </si>
  <si>
    <t>034-Hidalgo</t>
  </si>
  <si>
    <t>MICH</t>
  </si>
  <si>
    <t>Los Azufres U6</t>
  </si>
  <si>
    <t>Los Azufres U10</t>
  </si>
  <si>
    <t>Cerro Prieto I U5</t>
  </si>
  <si>
    <t>002-Mexicali</t>
  </si>
  <si>
    <t>BC</t>
  </si>
  <si>
    <t>Valle de México U1</t>
  </si>
  <si>
    <t>002-Acolman</t>
  </si>
  <si>
    <t>MEX</t>
  </si>
  <si>
    <t>Valle de México U2</t>
  </si>
  <si>
    <t>Valle de México U3</t>
  </si>
  <si>
    <t>Culiacán</t>
  </si>
  <si>
    <t>006-Culiacán</t>
  </si>
  <si>
    <t>SIN</t>
  </si>
  <si>
    <t>Industrial Caborca U1</t>
  </si>
  <si>
    <t>017-Caborca</t>
  </si>
  <si>
    <t>Industrial Caborca U2</t>
  </si>
  <si>
    <t>Mazatlán II (José Aceves Pozos) U1</t>
  </si>
  <si>
    <t>012-Mazatlán</t>
  </si>
  <si>
    <t>Mazatlán II (José Aceves Pozos) U2</t>
  </si>
  <si>
    <t>Fundidora</t>
  </si>
  <si>
    <t>039-Monterrey</t>
  </si>
  <si>
    <t>NL</t>
  </si>
  <si>
    <t>Leona U1</t>
  </si>
  <si>
    <t>Leona U2</t>
  </si>
  <si>
    <t>Monclova U1</t>
  </si>
  <si>
    <t>018-Monclova</t>
  </si>
  <si>
    <t>COAH</t>
  </si>
  <si>
    <t>Monclova U2</t>
  </si>
  <si>
    <t>Río Bravo (Emilio Portes Gil)</t>
  </si>
  <si>
    <t>033-Río Bravo</t>
  </si>
  <si>
    <t>TAMS</t>
  </si>
  <si>
    <t>Tecnológico</t>
  </si>
  <si>
    <t>Universidad U1</t>
  </si>
  <si>
    <t>Universidad U2</t>
  </si>
  <si>
    <t>Manzanillo (Gral. Manuel Álvarez Moreno) U9</t>
  </si>
  <si>
    <t>007-Manzanillo</t>
  </si>
  <si>
    <t>COL</t>
  </si>
  <si>
    <t>Manzanillo (Gral. Manuel Álvarez Moreno) U10</t>
  </si>
  <si>
    <t>Tuxpan (Adolfo López Mateos) U1</t>
  </si>
  <si>
    <t>Tuxpan (Adolfo López Mateos) U2</t>
  </si>
  <si>
    <t>Tuxpan (Adolfo López Mateos) U3</t>
  </si>
  <si>
    <t>Tuxpan (Adolfo López Mateos) U5</t>
  </si>
  <si>
    <t>Tuxpan (Adolfo López Mateos) U6</t>
  </si>
  <si>
    <t>Altamira U3</t>
  </si>
  <si>
    <t>003-Altamira</t>
  </si>
  <si>
    <t>Altamira U4</t>
  </si>
  <si>
    <t>Los Humeros U3</t>
  </si>
  <si>
    <t>054-Chignautla</t>
  </si>
  <si>
    <t>PUE</t>
  </si>
  <si>
    <t>Los Humeros U6</t>
  </si>
  <si>
    <t>Los Humeros U8</t>
  </si>
  <si>
    <t>Topolobampo II (Juan de Dios Bátiz) U1</t>
  </si>
  <si>
    <t>001-Ahome</t>
  </si>
  <si>
    <t>Topolobampo II (Juan de Dios Bátiz) U2</t>
  </si>
  <si>
    <t>Ciprés</t>
  </si>
  <si>
    <t>001-Ensenada</t>
  </si>
  <si>
    <t>Mexicali U1</t>
  </si>
  <si>
    <t>Mexicali U2</t>
  </si>
  <si>
    <t>Mexicali U3</t>
  </si>
  <si>
    <t>Presidente Juárez (Rosarito) U5</t>
  </si>
  <si>
    <t>005-Playas de Rosarito</t>
  </si>
  <si>
    <t>Presidente Juárez (Rosarito) U6</t>
  </si>
  <si>
    <t>Tijuana U1</t>
  </si>
  <si>
    <t>004-Tijuana</t>
  </si>
  <si>
    <t>Tijuana U2</t>
  </si>
  <si>
    <t>Ciudad Constitución</t>
  </si>
  <si>
    <t>001-Comondú</t>
  </si>
  <si>
    <t>San Carlos (Agustín Olachea A.) U1</t>
  </si>
  <si>
    <t>San Carlos (Agustín Olachea A.) U3</t>
  </si>
  <si>
    <t>Dos Bocas_PQ1</t>
  </si>
  <si>
    <t>Tijuana U3</t>
  </si>
  <si>
    <t>Punta Prieta II U1</t>
  </si>
  <si>
    <t>003-La Paz</t>
  </si>
  <si>
    <t>Punta Prieta II U2</t>
  </si>
  <si>
    <t>Punta Prieta II U3</t>
  </si>
  <si>
    <t>Nonoalco U3</t>
  </si>
  <si>
    <t>015-Cuauhtémoc</t>
  </si>
  <si>
    <t>CDMX</t>
  </si>
  <si>
    <t>Chávez U1</t>
  </si>
  <si>
    <t>009-Francisco I. Madero</t>
  </si>
  <si>
    <t>DGO</t>
  </si>
  <si>
    <t>Chávez U2</t>
  </si>
  <si>
    <t>Francisco Villa U4</t>
  </si>
  <si>
    <t>021-Delicias</t>
  </si>
  <si>
    <t>CHIH</t>
  </si>
  <si>
    <t>Francisco Villa U5</t>
  </si>
  <si>
    <t>Gómez Palacio U1-U3</t>
  </si>
  <si>
    <t>007-Gómez Palacio</t>
  </si>
  <si>
    <t>Industrial Juárez</t>
  </si>
  <si>
    <t>037-Juárez</t>
  </si>
  <si>
    <t>La Laguna U5</t>
  </si>
  <si>
    <t>La Laguna U6</t>
  </si>
  <si>
    <t>La Laguna U7</t>
  </si>
  <si>
    <t>La Laguna U8</t>
  </si>
  <si>
    <t>Lerdo (Guadalupe Victoria) U1</t>
  </si>
  <si>
    <t>012-Lerdo</t>
  </si>
  <si>
    <t>Lerdo (Guadalupe Victoria) U2</t>
  </si>
  <si>
    <t>Parque U2</t>
  </si>
  <si>
    <t>Parque U3</t>
  </si>
  <si>
    <t>Parque U4</t>
  </si>
  <si>
    <t>Samalayuca U1</t>
  </si>
  <si>
    <t>Samalayuca U2</t>
  </si>
  <si>
    <t>Puerto Libertad U1</t>
  </si>
  <si>
    <t>047-Pitiquito</t>
  </si>
  <si>
    <t>Puerto Libertad U2</t>
  </si>
  <si>
    <t>Puerto Libertad U3</t>
  </si>
  <si>
    <t>Puerto Libertad U4</t>
  </si>
  <si>
    <t>Cancún U1</t>
  </si>
  <si>
    <t>Cancún U2</t>
  </si>
  <si>
    <t>Cancún U5</t>
  </si>
  <si>
    <t>Chankanaab U1</t>
  </si>
  <si>
    <t>001-Cozumel</t>
  </si>
  <si>
    <t>45-Cozumel</t>
  </si>
  <si>
    <t>Chankanaab U2</t>
  </si>
  <si>
    <t>Chankanaab U4</t>
  </si>
  <si>
    <t>Ciudad del Carmen U2</t>
  </si>
  <si>
    <t>Ciudad del Carmen U3</t>
  </si>
  <si>
    <t>Lerma (Campeche) U2</t>
  </si>
  <si>
    <t>002-Campeche</t>
  </si>
  <si>
    <t>Lerma (Campeche) U3</t>
  </si>
  <si>
    <t>Lerma (Campeche) U4</t>
  </si>
  <si>
    <t>Mérida II</t>
  </si>
  <si>
    <t>Mérida II U1</t>
  </si>
  <si>
    <t>Mérida II U2</t>
  </si>
  <si>
    <t>Nizuc U1</t>
  </si>
  <si>
    <t>Nizuc U2</t>
  </si>
  <si>
    <t>Valladolid (Felipe Carrillo Puerto) U1</t>
  </si>
  <si>
    <t>102-Valladolid</t>
  </si>
  <si>
    <t>Valladolid (Felipe Carrillo Puerto) U2</t>
  </si>
  <si>
    <t>Xul - Ha U1</t>
  </si>
  <si>
    <t>004-Othón P. Blanco</t>
  </si>
  <si>
    <t>44-Chetumal</t>
  </si>
  <si>
    <t>Xul - Ha U2</t>
  </si>
  <si>
    <t>San Carlos (Agustín Olachea A.) U2</t>
  </si>
  <si>
    <t>CCC Poza Rica</t>
  </si>
  <si>
    <t>175-Tihuatlán</t>
  </si>
  <si>
    <t>La Paz U1</t>
  </si>
  <si>
    <t>La Paz U2</t>
  </si>
  <si>
    <t>Samalayuca II_PQ1</t>
  </si>
  <si>
    <t>Samalayuca II_PQ2</t>
  </si>
  <si>
    <t>Samalayuca II_PQ3</t>
  </si>
  <si>
    <t>Carbón II U1</t>
  </si>
  <si>
    <t>022-Nava</t>
  </si>
  <si>
    <t>Carbón II U2</t>
  </si>
  <si>
    <t>Carbón II U3</t>
  </si>
  <si>
    <t>Carbón II U4</t>
  </si>
  <si>
    <t>Total2/</t>
  </si>
  <si>
    <t>Fuente: Elaborado por la SENER con información del CENACE.</t>
  </si>
  <si>
    <t xml:space="preserve">Fuente: Elaborado por la SENER. </t>
  </si>
  <si>
    <t>TABLA 4.1.1. PLAN QUINQUENAL 2015-2019</t>
  </si>
  <si>
    <t>PROYECTOS ADJUDICADOS A LA CFE</t>
  </si>
  <si>
    <t>Proyecto</t>
  </si>
  <si>
    <t>Estados beneficiados</t>
  </si>
  <si>
    <t>Fecha de adjudicación</t>
  </si>
  <si>
    <t>Fecha estimada de entrada en operación</t>
  </si>
  <si>
    <t>Longitud
(kilómetros)</t>
  </si>
  <si>
    <t>Tuxpan - Tula</t>
  </si>
  <si>
    <t>HGO-PUE-VER</t>
  </si>
  <si>
    <t>La Laguna - Aguascalientes</t>
  </si>
  <si>
    <t>AGS-ZAC-DGO</t>
  </si>
  <si>
    <t>Tula - Villa de Reyes</t>
  </si>
  <si>
    <t>HGO-SLP</t>
  </si>
  <si>
    <t>Villa de Reyes - Guadalajara</t>
  </si>
  <si>
    <t>AGS-JAL-SLP</t>
  </si>
  <si>
    <t>San Isidro - Samalayuca</t>
  </si>
  <si>
    <t>Samalayuca - Sásabe</t>
  </si>
  <si>
    <t>CHIH-SON</t>
  </si>
  <si>
    <t>Sur de Texas - Tuxpan</t>
  </si>
  <si>
    <t>TAMS-VER</t>
  </si>
  <si>
    <t>OTROS PROYECTOS</t>
  </si>
  <si>
    <t>Fecha estimada de licitación</t>
  </si>
  <si>
    <t>Nueva Era</t>
  </si>
  <si>
    <t>Desarrollo bajo propia cuenta y riesgo</t>
  </si>
  <si>
    <t>-</t>
  </si>
  <si>
    <t>Proyecto Estratégico de Almacenamiento</t>
  </si>
  <si>
    <t>Por definir</t>
  </si>
  <si>
    <t>2018-2019</t>
  </si>
  <si>
    <t>ND</t>
  </si>
  <si>
    <t>Jáltipan - Salina Cruz</t>
  </si>
  <si>
    <t>El Gestor Independiente realizará una Temporada Abierta vinculante en el segundo semestre de 2018, para ratificar su pertinencia. En caso de que existan condiciones de demanda de capacidad de transporte que requieran de una licitación de infraestructura, el Gestor Independiente conducirá el proceso licitatorio y determinara fecha definitiva para el inicio de operaciones.</t>
  </si>
  <si>
    <t>Fuente: Plan Quinquenal de Expansión del Sistema de Transporte y Almacenamiento Nacional Integrado de Gas Natural 2015 - 2019. Actualizado conforme a Tercera Revisión aprobada por la SENER, en marzo de 2018, CENAGAS.</t>
  </si>
  <si>
    <t>Nombre</t>
  </si>
  <si>
    <t>Inicio de Operación</t>
  </si>
  <si>
    <t>Longitud 
(km)</t>
  </si>
  <si>
    <t>Capacidad
(mmpcd)</t>
  </si>
  <si>
    <t>Tarahumara Pipeline (San Isidro - El Encino)</t>
  </si>
  <si>
    <t>1 de julio de 2013</t>
  </si>
  <si>
    <t>NET México (Agua Dulce - Camargo)</t>
  </si>
  <si>
    <t>1 de diciembre de 2014</t>
  </si>
  <si>
    <t xml:space="preserve">22 de diciembre de 2014 </t>
  </si>
  <si>
    <t>Zacatecas (Aguascalientes - Calera)</t>
  </si>
  <si>
    <t>22 de agosto de 2014</t>
  </si>
  <si>
    <t>Tamazunchale - El Sauz</t>
  </si>
  <si>
    <t>6 de noviembre de 2014</t>
  </si>
  <si>
    <t>Los Ramones Fase I (Camargo - Ramones)</t>
  </si>
  <si>
    <t>Ampliación  Mayakán (Nuevo Pemex)</t>
  </si>
  <si>
    <t>1 de abril de 2015</t>
  </si>
  <si>
    <t>Gasoducto Morelos (Nativitas - Huexca)</t>
  </si>
  <si>
    <t>1 de diciembre de 2015</t>
  </si>
  <si>
    <t>---</t>
  </si>
  <si>
    <t>1 de enero de 2016</t>
  </si>
  <si>
    <t>1 de junio de 2016</t>
  </si>
  <si>
    <t>Fuente: Elaborado por la SENER con información de la Subsecretaría de Hidrocarburos.</t>
  </si>
  <si>
    <t>TABLA 4.1.2. GASODUCTOS CONCLUIDOS</t>
  </si>
  <si>
    <t>1 de marzo de 2017</t>
  </si>
  <si>
    <t>1 de enero de 2017</t>
  </si>
  <si>
    <t>1 de junio de 2017</t>
  </si>
  <si>
    <t>1 de agosto de 2017</t>
  </si>
  <si>
    <t xml:space="preserve">Ojinaga-El Encino
</t>
  </si>
  <si>
    <t>1 de mayo de 2017</t>
  </si>
  <si>
    <t>TEX</t>
  </si>
  <si>
    <t>ARI</t>
  </si>
  <si>
    <t>AGS-ZAC</t>
  </si>
  <si>
    <t>SLP-QRO</t>
  </si>
  <si>
    <t>TAMS-NL
Nuevo León</t>
  </si>
  <si>
    <t>TAB</t>
  </si>
  <si>
    <t>MOR-PUE-TLAX</t>
  </si>
  <si>
    <t>NL-SLP</t>
  </si>
  <si>
    <t>SLP-GTO-QRO</t>
  </si>
  <si>
    <t>Inicio de Operación estimada</t>
  </si>
  <si>
    <t>El Encino - Topolobampo (Noroeste)</t>
  </si>
  <si>
    <t>1 de junio de 2018</t>
  </si>
  <si>
    <t>1 de marzo de 2018</t>
  </si>
  <si>
    <t>1 de diciembre de 2018</t>
  </si>
  <si>
    <t>1 de noviembre de 2018</t>
  </si>
  <si>
    <t>1 de julio de 2018</t>
  </si>
  <si>
    <t>1 de octubre de 2018</t>
  </si>
  <si>
    <t>TABLA 4.1.3. GASODUCTOS EN CONSTRUCCIÓN</t>
  </si>
  <si>
    <t>NA</t>
  </si>
  <si>
    <t>TABLA 4.1.4. GASODUCTOS EN PROYECTOS</t>
  </si>
  <si>
    <t>CHIH-DUR</t>
  </si>
  <si>
    <t xml:space="preserve">                  HGO-PUE-           VER-MEX</t>
  </si>
  <si>
    <t>DGO-ZAC-AGS</t>
  </si>
  <si>
    <t xml:space="preserve">                   HGO-SLP-             QRO-GTO</t>
  </si>
  <si>
    <t>SLP-AGS-JAL</t>
  </si>
  <si>
    <t>SIN-SON</t>
  </si>
  <si>
    <t>YUC-QR</t>
  </si>
  <si>
    <t>VER-OAX</t>
  </si>
  <si>
    <t>MICH-GRO</t>
  </si>
  <si>
    <t>OAX-CHIS</t>
  </si>
  <si>
    <t>AGS</t>
  </si>
  <si>
    <t>GTO</t>
  </si>
  <si>
    <t>HGO</t>
  </si>
  <si>
    <t>JAL</t>
  </si>
  <si>
    <t>MÉX</t>
  </si>
  <si>
    <t>MOR</t>
  </si>
  <si>
    <t>CHIS</t>
  </si>
  <si>
    <t>GRO</t>
  </si>
  <si>
    <t>NAY</t>
  </si>
  <si>
    <t>OAX</t>
  </si>
  <si>
    <t>QRO</t>
  </si>
  <si>
    <t>SLP</t>
  </si>
  <si>
    <t>TLAX</t>
  </si>
  <si>
    <t>ZAC</t>
  </si>
  <si>
    <t>Diésel</t>
  </si>
  <si>
    <t>Biogás, Bagazo y Residuos Sólidos</t>
  </si>
  <si>
    <t>Uranio</t>
  </si>
  <si>
    <t>Combustóleo</t>
  </si>
  <si>
    <t>Gas natural</t>
  </si>
  <si>
    <t>Combustible</t>
  </si>
  <si>
    <t>Hermosillo</t>
  </si>
  <si>
    <t>Cananea</t>
  </si>
  <si>
    <t>Obregón</t>
  </si>
  <si>
    <t>Los Mochis</t>
  </si>
  <si>
    <t>Mazatlán</t>
  </si>
  <si>
    <t>Juárez</t>
  </si>
  <si>
    <t>Moctezuma</t>
  </si>
  <si>
    <t>Laguna</t>
  </si>
  <si>
    <t>Río Escondido</t>
  </si>
  <si>
    <t>Nuevo Laredo</t>
  </si>
  <si>
    <t>Reynosa</t>
  </si>
  <si>
    <t>Matamoros</t>
  </si>
  <si>
    <t>Monterrey</t>
  </si>
  <si>
    <t>Saltillo</t>
  </si>
  <si>
    <t>Valles</t>
  </si>
  <si>
    <t>Huasteca</t>
  </si>
  <si>
    <t>Tamazunchale</t>
  </si>
  <si>
    <t>Güemez</t>
  </si>
  <si>
    <t>Tepic</t>
  </si>
  <si>
    <t>Guadalajara</t>
  </si>
  <si>
    <t>Salamanca</t>
  </si>
  <si>
    <t>Manzanillo</t>
  </si>
  <si>
    <t>Carapan</t>
  </si>
  <si>
    <t>Queretaro</t>
  </si>
  <si>
    <t>Lázaro Cárdenas</t>
  </si>
  <si>
    <t>Poza Rica</t>
  </si>
  <si>
    <t>Acapulco</t>
  </si>
  <si>
    <t>Temascal</t>
  </si>
  <si>
    <t>Coatzacoalcos</t>
  </si>
  <si>
    <t>Grijalva</t>
  </si>
  <si>
    <t>Ixtepec</t>
  </si>
  <si>
    <t>Lerma</t>
  </si>
  <si>
    <t>Mérida</t>
  </si>
  <si>
    <t>Cancún</t>
  </si>
  <si>
    <t>Chetumal</t>
  </si>
  <si>
    <t>Cozumel</t>
  </si>
  <si>
    <t>Tijuana</t>
  </si>
  <si>
    <t>Ensenada</t>
  </si>
  <si>
    <t>Mexicali</t>
  </si>
  <si>
    <t>San Luis Río Colorado</t>
  </si>
  <si>
    <t>Villa Constitución</t>
  </si>
  <si>
    <t>La Paz</t>
  </si>
  <si>
    <t>Los Cabos</t>
  </si>
  <si>
    <t>Demandas coincidentes por región de transmisión en el punto operativo demanda máxima para cada una de las regiones de control.</t>
  </si>
  <si>
    <t>TABLA 4.2.15. FACTOR DE PARTICIPACIÓN DE CARGA POR REGIÓN DE TRANSMISIÓN</t>
  </si>
  <si>
    <t>Enlace</t>
  </si>
  <si>
    <t>Tensión:230 Kv 
Conductores por Fase: 1
 Circuitos: 2</t>
  </si>
  <si>
    <t>Tensión:230 Kv 
Conductores por Fase: 2
Circuitos: 2</t>
  </si>
  <si>
    <t>Tensión:400 Kv 
Conductores por Fase: 2
Circuitos: 2</t>
  </si>
  <si>
    <t>Tensión:400 Kv 
Conductores por Fase: 3
Circuitos: 2</t>
  </si>
  <si>
    <t xml:space="preserve">Puebla </t>
  </si>
  <si>
    <t xml:space="preserve">Salamanca </t>
  </si>
  <si>
    <t xml:space="preserve">Hermosillo </t>
  </si>
  <si>
    <t xml:space="preserve">Moctezuma </t>
  </si>
  <si>
    <t xml:space="preserve">Laguna </t>
  </si>
  <si>
    <t xml:space="preserve">Temascal </t>
  </si>
  <si>
    <t xml:space="preserve">AguasCalientes </t>
  </si>
  <si>
    <t xml:space="preserve">Coatzacoalcos </t>
  </si>
  <si>
    <t xml:space="preserve">Tabasco </t>
  </si>
  <si>
    <t xml:space="preserve">Aguascalientes </t>
  </si>
  <si>
    <t xml:space="preserve">Carapan </t>
  </si>
  <si>
    <t xml:space="preserve">Lázaro Cárdenas </t>
  </si>
  <si>
    <t xml:space="preserve">Huasteca </t>
  </si>
  <si>
    <t xml:space="preserve">Tamazunchale </t>
  </si>
  <si>
    <t xml:space="preserve">Valles </t>
  </si>
  <si>
    <t xml:space="preserve">Monterrey </t>
  </si>
  <si>
    <t xml:space="preserve">Poza Rica </t>
  </si>
  <si>
    <t xml:space="preserve">Durango </t>
  </si>
  <si>
    <t xml:space="preserve">Saltillo </t>
  </si>
  <si>
    <t xml:space="preserve">Acapulco </t>
  </si>
  <si>
    <t xml:space="preserve">Central </t>
  </si>
  <si>
    <t xml:space="preserve">Chetumal </t>
  </si>
  <si>
    <t xml:space="preserve">Mérida </t>
  </si>
  <si>
    <t xml:space="preserve">Guadalajara </t>
  </si>
  <si>
    <t xml:space="preserve">Reynosa </t>
  </si>
  <si>
    <t xml:space="preserve">Culiacán </t>
  </si>
  <si>
    <t xml:space="preserve">Tepic </t>
  </si>
  <si>
    <t xml:space="preserve">Cancún </t>
  </si>
  <si>
    <t xml:space="preserve">Ensenada </t>
  </si>
  <si>
    <t xml:space="preserve">San Luis Potosí </t>
  </si>
  <si>
    <t xml:space="preserve">Nuevo Laredo </t>
  </si>
  <si>
    <t xml:space="preserve">Chihuahua </t>
  </si>
  <si>
    <t xml:space="preserve">Querétaro </t>
  </si>
  <si>
    <t xml:space="preserve">Lerma </t>
  </si>
  <si>
    <t>Fuente: Elaborado por la SENER con datos de la CFE.</t>
  </si>
  <si>
    <t>Culiacan</t>
  </si>
  <si>
    <t>TABLA 4.2.17. PARÁMETROS DE RESISTENCIA</t>
  </si>
  <si>
    <t xml:space="preserve"> (p.u.)</t>
  </si>
  <si>
    <t>Concepto</t>
  </si>
  <si>
    <t>Resistencia</t>
  </si>
  <si>
    <t>Tensión 230 Kv 
Circuito: 2
Conductor por fase: 1</t>
  </si>
  <si>
    <t>Tensión 230 Kv 
Circuito: 2
Conductor por fase: 2</t>
  </si>
  <si>
    <t>Tensión 400 Kv 
Circuito: 2
Conductor por fase: 2</t>
  </si>
  <si>
    <t>Tensión 400 Kv 
Circuito: 3
Conductor por fase: 3</t>
  </si>
  <si>
    <t>Fuente:  Elaborado por la SENER con datos del CENACE y la CFE.</t>
  </si>
  <si>
    <t>(Millones de toneladas)</t>
  </si>
  <si>
    <t>Renovable</t>
  </si>
  <si>
    <t xml:space="preserve">        Hidroeléctrica</t>
  </si>
  <si>
    <t xml:space="preserve">        Eólica</t>
  </si>
  <si>
    <t xml:space="preserve">        Geotérmica</t>
  </si>
  <si>
    <t xml:space="preserve">        Solar Fotovoltaica</t>
  </si>
  <si>
    <t xml:space="preserve">        Termosolar</t>
  </si>
  <si>
    <t>Otras</t>
  </si>
  <si>
    <t xml:space="preserve">       Nucleoeléctrica</t>
  </si>
  <si>
    <t xml:space="preserve">       Bioenergía</t>
  </si>
  <si>
    <t xml:space="preserve">      Cogeneración eficiente</t>
  </si>
  <si>
    <t xml:space="preserve">       Frenos regenerativos</t>
  </si>
  <si>
    <t>(Gigawatt-hora)</t>
  </si>
  <si>
    <t>TABLA 4.5.1. PROGRAMA INDICATIVO PARA LA INSTALACIÓN DE CENTRALES ELÉCTRICAS  2018-2032</t>
  </si>
  <si>
    <t>(Millones de dólares)</t>
  </si>
  <si>
    <t>Costos de Inversión</t>
  </si>
  <si>
    <t>Costos Fijos de Operación y Mantenimiento</t>
  </si>
  <si>
    <t>Costos Variables de Operación y Mantenimiento</t>
  </si>
  <si>
    <t>Costos de Falla</t>
  </si>
  <si>
    <t>Variación (%)</t>
  </si>
  <si>
    <t>(Dólares (2017)/kilómetro)</t>
  </si>
  <si>
    <t>TABLA 4.5.5. PROGRAMA INDICATIVO PARA EL RETIRO DE CENTRALES ELÉCTRICAS  2018-2032</t>
  </si>
  <si>
    <t>TABLA 4.5.6. EVOLUCIÓN DE LA CAPACIDAD INSTALADA POR TIPO DE TECNOLOGÍA 2018-2032</t>
  </si>
  <si>
    <t>TABLA 4.5.7. EVOLUCIÓN DE LA GENERACIÓN DE ENERGÍA ELÉCTRICA 2018-2032</t>
  </si>
  <si>
    <t>TABLA 4.5.8. CONSUMO DE COMBUSTIBLE 2018-2032</t>
  </si>
  <si>
    <t>Contaminante (valor medio)</t>
  </si>
  <si>
    <t>TABLA 4.5.10. COSTOS DEL SISTEMA ELÉCTRICO NACIONAL 2018-2032</t>
  </si>
  <si>
    <t xml:space="preserve"> TABLA 4.2.13. CAPACIDAD ACTUAL Y FUTURA DE ENLACES ENTRE LAS 53 REGIONES DE TRANSMISIÓN DEL SEN 2017-2024</t>
  </si>
  <si>
    <t>Región de Control/Enlace</t>
  </si>
  <si>
    <t>Fecha de Entrada en Operación Factible</t>
  </si>
  <si>
    <t>Querétaro (30)</t>
  </si>
  <si>
    <t>Central (31)</t>
  </si>
  <si>
    <t>Lázaro Cárdenas (29)</t>
  </si>
  <si>
    <t>Poza Rica (32)</t>
  </si>
  <si>
    <t>Puebla (34)</t>
  </si>
  <si>
    <t>Acapulco (35)</t>
  </si>
  <si>
    <t>Veracruz (33)</t>
  </si>
  <si>
    <t>Puebla(34)</t>
  </si>
  <si>
    <t>Temascal (36)</t>
  </si>
  <si>
    <t>Grijalva (39)</t>
  </si>
  <si>
    <t>Coatzacoalcos (37)</t>
  </si>
  <si>
    <t>Ixtepec (40)</t>
  </si>
  <si>
    <t>Temascal  (36)</t>
  </si>
  <si>
    <t>Tabasco (38)</t>
  </si>
  <si>
    <t>Tepic (22)</t>
  </si>
  <si>
    <t>Guadalajara (23)</t>
  </si>
  <si>
    <t>Manzanillo (27)</t>
  </si>
  <si>
    <t>Aguascalientes (24)</t>
  </si>
  <si>
    <t>Salamanca (26)</t>
  </si>
  <si>
    <t>Carapan (28)</t>
  </si>
  <si>
    <t>San Luis Potosí (25)</t>
  </si>
  <si>
    <t>Cananea (2)</t>
  </si>
  <si>
    <t>Moctezuma (8)</t>
  </si>
  <si>
    <t>Hermosillo (1)</t>
  </si>
  <si>
    <t>Obregón (3)</t>
  </si>
  <si>
    <t>Los Mochis (4)</t>
  </si>
  <si>
    <t>Culiacán (5)</t>
  </si>
  <si>
    <t>Mazatlán (6)</t>
  </si>
  <si>
    <t>Juárez (7)</t>
  </si>
  <si>
    <t>Chihuahua (9)</t>
  </si>
  <si>
    <t>Laguna (11)</t>
  </si>
  <si>
    <t>Durango (10)</t>
  </si>
  <si>
    <t>Saltillo (17)</t>
  </si>
  <si>
    <t>Río Escondido (12)</t>
  </si>
  <si>
    <t>Nuevo Laredo (13)</t>
  </si>
  <si>
    <t>Reynosa (14)</t>
  </si>
  <si>
    <t>Matamoros (15)</t>
  </si>
  <si>
    <t>Monterrey (16)</t>
  </si>
  <si>
    <t>1,980/2,770</t>
  </si>
  <si>
    <t>2020/2022</t>
  </si>
  <si>
    <t>Huasteca (19)</t>
  </si>
  <si>
    <t>Güémez (21)</t>
  </si>
  <si>
    <t>Valles (18)</t>
  </si>
  <si>
    <t>Tamazunchale (20)</t>
  </si>
  <si>
    <t>Lerma (41)</t>
  </si>
  <si>
    <t>Mérida (42)</t>
  </si>
  <si>
    <t>Cancún (43)</t>
  </si>
  <si>
    <t>Chetumal (44)</t>
  </si>
  <si>
    <t>Cozumel (45)</t>
  </si>
  <si>
    <t>66 /194</t>
  </si>
  <si>
    <t>2020 / 2022</t>
  </si>
  <si>
    <t>Tijuana (46)</t>
  </si>
  <si>
    <t>Mexicali (48)</t>
  </si>
  <si>
    <t>Ensenada (47)</t>
  </si>
  <si>
    <t>E.U.A. - WEEC</t>
  </si>
  <si>
    <t>San Luis Río Colorado (49)</t>
  </si>
  <si>
    <t>Villa Constitución (50)</t>
  </si>
  <si>
    <t>La Paz (51)</t>
  </si>
  <si>
    <t>Los Cabos (52)</t>
  </si>
  <si>
    <t>Mulegé (53)</t>
  </si>
  <si>
    <t>Fuente: Elaborado por la SENER con datos del CENACE.</t>
  </si>
  <si>
    <t>(Petajoule)</t>
  </si>
  <si>
    <t>Fuente: Costos y parámetros de referencia para la formulación de proyectos de inversión del sector eléctrico (COPAR-CFE, 2016). Lazard's Levelized Cost of energy Analysis (Versión 10.0).</t>
  </si>
  <si>
    <t>Fuente: Costos y parámetros de referencia para la formulación de proyectos de inversión del sector eléctrico (COPAR-CFE, 2016), Lazard's Levelized Cost of energy Analysis (Versión 10.0).</t>
  </si>
  <si>
    <r>
      <t>Carbón</t>
    </r>
    <r>
      <rPr>
        <vertAlign val="superscript"/>
        <sz val="7"/>
        <color rgb="FF000000"/>
        <rFont val="Soberana Sans Light"/>
        <family val="3"/>
      </rPr>
      <t>1/</t>
    </r>
  </si>
  <si>
    <r>
      <t>Otros</t>
    </r>
    <r>
      <rPr>
        <vertAlign val="superscript"/>
        <sz val="7"/>
        <color theme="1"/>
        <rFont val="Soberana Sans Light"/>
        <family val="3"/>
      </rPr>
      <t>2/</t>
    </r>
  </si>
  <si>
    <r>
      <t xml:space="preserve">Total </t>
    </r>
    <r>
      <rPr>
        <b/>
        <vertAlign val="superscript"/>
        <sz val="7"/>
        <color rgb="FF000000"/>
        <rFont val="Soberana Sans Light"/>
        <family val="3"/>
      </rPr>
      <t>1/</t>
    </r>
  </si>
  <si>
    <r>
      <t>Total</t>
    </r>
    <r>
      <rPr>
        <b/>
        <vertAlign val="superscript"/>
        <sz val="7"/>
        <color rgb="FF000000"/>
        <rFont val="Soberana Sans Light"/>
        <family val="3"/>
      </rPr>
      <t>1/</t>
    </r>
  </si>
  <si>
    <r>
      <t>Total</t>
    </r>
    <r>
      <rPr>
        <vertAlign val="superscript"/>
        <sz val="7"/>
        <color theme="1"/>
        <rFont val="Soberana Sans Light"/>
        <family val="3"/>
      </rPr>
      <t>1/</t>
    </r>
  </si>
  <si>
    <r>
      <t>Proyecto</t>
    </r>
    <r>
      <rPr>
        <b/>
        <vertAlign val="superscript"/>
        <sz val="7"/>
        <color rgb="FF000000"/>
        <rFont val="Soberana Sans Light"/>
        <family val="3"/>
      </rPr>
      <t>1/</t>
    </r>
  </si>
  <si>
    <r>
      <t>Año</t>
    </r>
    <r>
      <rPr>
        <b/>
        <vertAlign val="superscript"/>
        <sz val="7"/>
        <color rgb="FF000000"/>
        <rFont val="Soberana Sans Light"/>
        <family val="3"/>
      </rPr>
      <t>2/</t>
    </r>
  </si>
  <si>
    <r>
      <t>Capacidad Bruta</t>
    </r>
    <r>
      <rPr>
        <b/>
        <vertAlign val="superscript"/>
        <sz val="7"/>
        <color rgb="FF000000"/>
        <rFont val="Soberana Sans Light"/>
        <family val="3"/>
      </rPr>
      <t>2/</t>
    </r>
    <r>
      <rPr>
        <b/>
        <sz val="7"/>
        <color rgb="FF000000"/>
        <rFont val="Soberana Sans Light"/>
        <family val="3"/>
      </rPr>
      <t xml:space="preserve"> (MW)</t>
    </r>
  </si>
  <si>
    <r>
      <t>Inversión estimada</t>
    </r>
    <r>
      <rPr>
        <b/>
        <vertAlign val="superscript"/>
        <sz val="7"/>
        <color rgb="FF000000"/>
        <rFont val="Soberana Sans Light"/>
        <family val="3"/>
      </rPr>
      <t>3/</t>
    </r>
    <r>
      <rPr>
        <b/>
        <sz val="7"/>
        <color rgb="FF000000"/>
        <rFont val="Soberana Sans Light"/>
        <family val="3"/>
      </rPr>
      <t xml:space="preserve">
(millones de pesos)</t>
    </r>
  </si>
  <si>
    <r>
      <t xml:space="preserve">CCC 005 </t>
    </r>
    <r>
      <rPr>
        <vertAlign val="superscript"/>
        <sz val="7"/>
        <color rgb="FF000000"/>
        <rFont val="Soberana Sans Light"/>
        <family val="3"/>
      </rPr>
      <t>7/</t>
    </r>
  </si>
  <si>
    <r>
      <t xml:space="preserve">CE 005 </t>
    </r>
    <r>
      <rPr>
        <vertAlign val="superscript"/>
        <sz val="7"/>
        <color rgb="FF000000"/>
        <rFont val="Soberana Sans Light"/>
        <family val="3"/>
      </rPr>
      <t>4/</t>
    </r>
  </si>
  <si>
    <r>
      <t xml:space="preserve">CE 006 </t>
    </r>
    <r>
      <rPr>
        <vertAlign val="superscript"/>
        <sz val="7"/>
        <color rgb="FF000000"/>
        <rFont val="Soberana Sans Light"/>
        <family val="3"/>
      </rPr>
      <t>4/</t>
    </r>
  </si>
  <si>
    <r>
      <t xml:space="preserve">CE 007 </t>
    </r>
    <r>
      <rPr>
        <vertAlign val="superscript"/>
        <sz val="7"/>
        <color rgb="FF000000"/>
        <rFont val="Soberana Sans Light"/>
        <family val="3"/>
      </rPr>
      <t>4/</t>
    </r>
  </si>
  <si>
    <r>
      <t xml:space="preserve">CG 001 </t>
    </r>
    <r>
      <rPr>
        <vertAlign val="superscript"/>
        <sz val="7"/>
        <color rgb="FF000000"/>
        <rFont val="Soberana Sans Light"/>
        <family val="3"/>
      </rPr>
      <t>5/</t>
    </r>
  </si>
  <si>
    <r>
      <t xml:space="preserve">CS 006 </t>
    </r>
    <r>
      <rPr>
        <vertAlign val="superscript"/>
        <sz val="7"/>
        <color rgb="FF000000"/>
        <rFont val="Soberana Sans Light"/>
        <family val="3"/>
      </rPr>
      <t>4/</t>
    </r>
  </si>
  <si>
    <r>
      <t xml:space="preserve">CS 007 </t>
    </r>
    <r>
      <rPr>
        <vertAlign val="superscript"/>
        <sz val="7"/>
        <color rgb="FF000000"/>
        <rFont val="Soberana Sans Light"/>
        <family val="3"/>
      </rPr>
      <t>5/</t>
    </r>
  </si>
  <si>
    <r>
      <t xml:space="preserve">CS 008 </t>
    </r>
    <r>
      <rPr>
        <vertAlign val="superscript"/>
        <sz val="7"/>
        <color rgb="FF000000"/>
        <rFont val="Soberana Sans Light"/>
        <family val="3"/>
      </rPr>
      <t>4/</t>
    </r>
  </si>
  <si>
    <r>
      <t xml:space="preserve">CS 009 </t>
    </r>
    <r>
      <rPr>
        <vertAlign val="superscript"/>
        <sz val="7"/>
        <color rgb="FF000000"/>
        <rFont val="Soberana Sans Light"/>
        <family val="3"/>
      </rPr>
      <t>4/</t>
    </r>
  </si>
  <si>
    <r>
      <t xml:space="preserve">CS 010 </t>
    </r>
    <r>
      <rPr>
        <vertAlign val="superscript"/>
        <sz val="7"/>
        <color rgb="FF000000"/>
        <rFont val="Soberana Sans Light"/>
        <family val="3"/>
      </rPr>
      <t>4/</t>
    </r>
  </si>
  <si>
    <r>
      <t xml:space="preserve">CS 011 </t>
    </r>
    <r>
      <rPr>
        <vertAlign val="superscript"/>
        <sz val="7"/>
        <color rgb="FF000000"/>
        <rFont val="Soberana Sans Light"/>
        <family val="3"/>
      </rPr>
      <t>5/</t>
    </r>
  </si>
  <si>
    <r>
      <t xml:space="preserve">CS 012 </t>
    </r>
    <r>
      <rPr>
        <vertAlign val="superscript"/>
        <sz val="7"/>
        <color rgb="FF000000"/>
        <rFont val="Soberana Sans Light"/>
        <family val="3"/>
      </rPr>
      <t>5/</t>
    </r>
  </si>
  <si>
    <r>
      <t xml:space="preserve">CS 013 </t>
    </r>
    <r>
      <rPr>
        <vertAlign val="superscript"/>
        <sz val="7"/>
        <color rgb="FF000000"/>
        <rFont val="Soberana Sans Light"/>
        <family val="3"/>
      </rPr>
      <t>4/</t>
    </r>
  </si>
  <si>
    <r>
      <t xml:space="preserve">CS 014 </t>
    </r>
    <r>
      <rPr>
        <vertAlign val="superscript"/>
        <sz val="7"/>
        <color rgb="FF000000"/>
        <rFont val="Soberana Sans Light"/>
        <family val="3"/>
      </rPr>
      <t>4/</t>
    </r>
  </si>
  <si>
    <r>
      <t xml:space="preserve">CS 015 </t>
    </r>
    <r>
      <rPr>
        <vertAlign val="superscript"/>
        <sz val="7"/>
        <color rgb="FF000000"/>
        <rFont val="Soberana Sans Light"/>
        <family val="3"/>
      </rPr>
      <t>4/</t>
    </r>
  </si>
  <si>
    <r>
      <t xml:space="preserve">CS 016 </t>
    </r>
    <r>
      <rPr>
        <vertAlign val="superscript"/>
        <sz val="7"/>
        <color rgb="FF000000"/>
        <rFont val="Soberana Sans Light"/>
        <family val="3"/>
      </rPr>
      <t>4/</t>
    </r>
  </si>
  <si>
    <r>
      <t xml:space="preserve">CS 017 </t>
    </r>
    <r>
      <rPr>
        <vertAlign val="superscript"/>
        <sz val="7"/>
        <color rgb="FF000000"/>
        <rFont val="Soberana Sans Light"/>
        <family val="3"/>
      </rPr>
      <t>4/</t>
    </r>
  </si>
  <si>
    <r>
      <t xml:space="preserve">CS 018 </t>
    </r>
    <r>
      <rPr>
        <vertAlign val="superscript"/>
        <sz val="7"/>
        <color rgb="FF000000"/>
        <rFont val="Soberana Sans Light"/>
        <family val="3"/>
      </rPr>
      <t>4/</t>
    </r>
  </si>
  <si>
    <r>
      <t xml:space="preserve">CS 019 </t>
    </r>
    <r>
      <rPr>
        <vertAlign val="superscript"/>
        <sz val="7"/>
        <color rgb="FF000000"/>
        <rFont val="Soberana Sans Light"/>
        <family val="3"/>
      </rPr>
      <t>4/</t>
    </r>
  </si>
  <si>
    <r>
      <t xml:space="preserve">CS 020 </t>
    </r>
    <r>
      <rPr>
        <vertAlign val="superscript"/>
        <sz val="7"/>
        <color rgb="FF000000"/>
        <rFont val="Soberana Sans Light"/>
        <family val="3"/>
      </rPr>
      <t>4/</t>
    </r>
  </si>
  <si>
    <r>
      <t xml:space="preserve">CCAR 001 </t>
    </r>
    <r>
      <rPr>
        <vertAlign val="superscript"/>
        <sz val="7"/>
        <color rgb="FF000000"/>
        <rFont val="Soberana Sans Light"/>
        <family val="3"/>
      </rPr>
      <t>7/</t>
    </r>
  </si>
  <si>
    <r>
      <t xml:space="preserve">CE 013 </t>
    </r>
    <r>
      <rPr>
        <vertAlign val="superscript"/>
        <sz val="7"/>
        <color rgb="FF000000"/>
        <rFont val="Soberana Sans Light"/>
        <family val="3"/>
      </rPr>
      <t>5/</t>
    </r>
  </si>
  <si>
    <r>
      <t xml:space="preserve">CE 014 </t>
    </r>
    <r>
      <rPr>
        <vertAlign val="superscript"/>
        <sz val="7"/>
        <color rgb="FF000000"/>
        <rFont val="Soberana Sans Light"/>
        <family val="3"/>
      </rPr>
      <t>5/</t>
    </r>
  </si>
  <si>
    <r>
      <t xml:space="preserve">CE 015 </t>
    </r>
    <r>
      <rPr>
        <vertAlign val="superscript"/>
        <sz val="7"/>
        <color rgb="FF000000"/>
        <rFont val="Soberana Sans Light"/>
        <family val="3"/>
      </rPr>
      <t>5/</t>
    </r>
  </si>
  <si>
    <r>
      <t xml:space="preserve">CE 016 </t>
    </r>
    <r>
      <rPr>
        <vertAlign val="superscript"/>
        <sz val="7"/>
        <color rgb="FF000000"/>
        <rFont val="Soberana Sans Light"/>
        <family val="3"/>
      </rPr>
      <t>5/</t>
    </r>
  </si>
  <si>
    <r>
      <t xml:space="preserve">CE 017 </t>
    </r>
    <r>
      <rPr>
        <vertAlign val="superscript"/>
        <sz val="7"/>
        <color rgb="FF000000"/>
        <rFont val="Soberana Sans Light"/>
        <family val="3"/>
      </rPr>
      <t>5/</t>
    </r>
  </si>
  <si>
    <r>
      <t xml:space="preserve">CH 003 </t>
    </r>
    <r>
      <rPr>
        <vertAlign val="superscript"/>
        <sz val="7"/>
        <color rgb="FF000000"/>
        <rFont val="Soberana Sans Light"/>
        <family val="3"/>
      </rPr>
      <t>7/</t>
    </r>
  </si>
  <si>
    <r>
      <t xml:space="preserve">CS 032 </t>
    </r>
    <r>
      <rPr>
        <vertAlign val="superscript"/>
        <sz val="7"/>
        <color rgb="FF000000"/>
        <rFont val="Soberana Sans Light"/>
        <family val="3"/>
      </rPr>
      <t>5/</t>
    </r>
  </si>
  <si>
    <r>
      <t xml:space="preserve">CS 033 </t>
    </r>
    <r>
      <rPr>
        <vertAlign val="superscript"/>
        <sz val="7"/>
        <color rgb="FF000000"/>
        <rFont val="Soberana Sans Light"/>
        <family val="3"/>
      </rPr>
      <t>5/</t>
    </r>
  </si>
  <si>
    <r>
      <t xml:space="preserve">CS 034 </t>
    </r>
    <r>
      <rPr>
        <vertAlign val="superscript"/>
        <sz val="7"/>
        <color rgb="FF000000"/>
        <rFont val="Soberana Sans Light"/>
        <family val="3"/>
      </rPr>
      <t>5/</t>
    </r>
  </si>
  <si>
    <r>
      <t xml:space="preserve">CS 035 </t>
    </r>
    <r>
      <rPr>
        <vertAlign val="superscript"/>
        <sz val="7"/>
        <color rgb="FF000000"/>
        <rFont val="Soberana Sans Light"/>
        <family val="3"/>
      </rPr>
      <t>5/</t>
    </r>
  </si>
  <si>
    <r>
      <t xml:space="preserve">CS 036 </t>
    </r>
    <r>
      <rPr>
        <vertAlign val="superscript"/>
        <sz val="7"/>
        <color rgb="FF000000"/>
        <rFont val="Soberana Sans Light"/>
        <family val="3"/>
      </rPr>
      <t>6/</t>
    </r>
  </si>
  <si>
    <r>
      <t xml:space="preserve">CS 037 </t>
    </r>
    <r>
      <rPr>
        <vertAlign val="superscript"/>
        <sz val="7"/>
        <color rgb="FF000000"/>
        <rFont val="Soberana Sans Light"/>
        <family val="3"/>
      </rPr>
      <t>5/</t>
    </r>
  </si>
  <si>
    <r>
      <t xml:space="preserve">CS 038 </t>
    </r>
    <r>
      <rPr>
        <vertAlign val="superscript"/>
        <sz val="7"/>
        <color rgb="FF000000"/>
        <rFont val="Soberana Sans Light"/>
        <family val="3"/>
      </rPr>
      <t>5/</t>
    </r>
  </si>
  <si>
    <r>
      <t xml:space="preserve">CS 039 </t>
    </r>
    <r>
      <rPr>
        <vertAlign val="superscript"/>
        <sz val="7"/>
        <color rgb="FF000000"/>
        <rFont val="Soberana Sans Light"/>
        <family val="3"/>
      </rPr>
      <t>5/</t>
    </r>
  </si>
  <si>
    <r>
      <t xml:space="preserve">CS 040 </t>
    </r>
    <r>
      <rPr>
        <vertAlign val="superscript"/>
        <sz val="7"/>
        <color rgb="FF000000"/>
        <rFont val="Soberana Sans Light"/>
        <family val="3"/>
      </rPr>
      <t>5/</t>
    </r>
  </si>
  <si>
    <r>
      <t xml:space="preserve">CS 041 </t>
    </r>
    <r>
      <rPr>
        <vertAlign val="superscript"/>
        <sz val="7"/>
        <color rgb="FF000000"/>
        <rFont val="Soberana Sans Light"/>
        <family val="3"/>
      </rPr>
      <t>5/</t>
    </r>
  </si>
  <si>
    <r>
      <t xml:space="preserve">CS 042 </t>
    </r>
    <r>
      <rPr>
        <vertAlign val="superscript"/>
        <sz val="7"/>
        <color rgb="FF000000"/>
        <rFont val="Soberana Sans Light"/>
        <family val="3"/>
      </rPr>
      <t>5/</t>
    </r>
  </si>
  <si>
    <r>
      <t xml:space="preserve">CS 043 </t>
    </r>
    <r>
      <rPr>
        <vertAlign val="superscript"/>
        <sz val="7"/>
        <color rgb="FF000000"/>
        <rFont val="Soberana Sans Light"/>
        <family val="3"/>
      </rPr>
      <t>5/</t>
    </r>
  </si>
  <si>
    <r>
      <t xml:space="preserve">CS 044 </t>
    </r>
    <r>
      <rPr>
        <vertAlign val="superscript"/>
        <sz val="7"/>
        <color rgb="FF000000"/>
        <rFont val="Soberana Sans Light"/>
        <family val="3"/>
      </rPr>
      <t>5/</t>
    </r>
  </si>
  <si>
    <r>
      <t xml:space="preserve">CS 045 </t>
    </r>
    <r>
      <rPr>
        <vertAlign val="superscript"/>
        <sz val="7"/>
        <color rgb="FF000000"/>
        <rFont val="Soberana Sans Light"/>
        <family val="3"/>
      </rPr>
      <t>5/</t>
    </r>
  </si>
  <si>
    <r>
      <t xml:space="preserve">CS 046 </t>
    </r>
    <r>
      <rPr>
        <vertAlign val="superscript"/>
        <sz val="7"/>
        <color rgb="FF000000"/>
        <rFont val="Soberana Sans Light"/>
        <family val="3"/>
      </rPr>
      <t>5/</t>
    </r>
  </si>
  <si>
    <r>
      <t xml:space="preserve">CS 047 </t>
    </r>
    <r>
      <rPr>
        <vertAlign val="superscript"/>
        <sz val="7"/>
        <color rgb="FF000000"/>
        <rFont val="Soberana Sans Light"/>
        <family val="3"/>
      </rPr>
      <t>5/</t>
    </r>
  </si>
  <si>
    <r>
      <t xml:space="preserve">CE 026 </t>
    </r>
    <r>
      <rPr>
        <vertAlign val="superscript"/>
        <sz val="7"/>
        <color rgb="FF000000"/>
        <rFont val="Soberana Sans Light"/>
        <family val="3"/>
      </rPr>
      <t>4/</t>
    </r>
  </si>
  <si>
    <r>
      <t xml:space="preserve">CE 027 </t>
    </r>
    <r>
      <rPr>
        <vertAlign val="superscript"/>
        <sz val="7"/>
        <color rgb="FF000000"/>
        <rFont val="Soberana Sans Light"/>
        <family val="3"/>
      </rPr>
      <t>4/</t>
    </r>
  </si>
  <si>
    <r>
      <t xml:space="preserve">CE 028 </t>
    </r>
    <r>
      <rPr>
        <vertAlign val="superscript"/>
        <sz val="7"/>
        <color rgb="FF000000"/>
        <rFont val="Soberana Sans Light"/>
        <family val="3"/>
      </rPr>
      <t>6/</t>
    </r>
  </si>
  <si>
    <r>
      <t xml:space="preserve">CE 029 </t>
    </r>
    <r>
      <rPr>
        <vertAlign val="superscript"/>
        <sz val="7"/>
        <color rgb="FF000000"/>
        <rFont val="Soberana Sans Light"/>
        <family val="3"/>
      </rPr>
      <t>6/</t>
    </r>
  </si>
  <si>
    <r>
      <t xml:space="preserve">CE 030 </t>
    </r>
    <r>
      <rPr>
        <vertAlign val="superscript"/>
        <sz val="7"/>
        <color rgb="FF000000"/>
        <rFont val="Soberana Sans Light"/>
        <family val="3"/>
      </rPr>
      <t>6/</t>
    </r>
  </si>
  <si>
    <r>
      <t xml:space="preserve">CE 031 </t>
    </r>
    <r>
      <rPr>
        <vertAlign val="superscript"/>
        <sz val="7"/>
        <color rgb="FF000000"/>
        <rFont val="Soberana Sans Light"/>
        <family val="3"/>
      </rPr>
      <t>6/</t>
    </r>
  </si>
  <si>
    <r>
      <t xml:space="preserve">CE 032 </t>
    </r>
    <r>
      <rPr>
        <vertAlign val="superscript"/>
        <sz val="7"/>
        <color rgb="FF000000"/>
        <rFont val="Soberana Sans Light"/>
        <family val="3"/>
      </rPr>
      <t>6/</t>
    </r>
  </si>
  <si>
    <r>
      <t xml:space="preserve">CS 049 </t>
    </r>
    <r>
      <rPr>
        <vertAlign val="superscript"/>
        <sz val="7"/>
        <color rgb="FF000000"/>
        <rFont val="Soberana Sans Light"/>
        <family val="3"/>
      </rPr>
      <t>6/</t>
    </r>
  </si>
  <si>
    <r>
      <t xml:space="preserve">CS 050 </t>
    </r>
    <r>
      <rPr>
        <vertAlign val="superscript"/>
        <sz val="7"/>
        <color rgb="FF000000"/>
        <rFont val="Soberana Sans Light"/>
        <family val="3"/>
      </rPr>
      <t>6/</t>
    </r>
  </si>
  <si>
    <r>
      <t xml:space="preserve">CS 051 </t>
    </r>
    <r>
      <rPr>
        <vertAlign val="superscript"/>
        <sz val="7"/>
        <color rgb="FF000000"/>
        <rFont val="Soberana Sans Light"/>
        <family val="3"/>
      </rPr>
      <t>6/</t>
    </r>
  </si>
  <si>
    <r>
      <t xml:space="preserve">CS 052 </t>
    </r>
    <r>
      <rPr>
        <vertAlign val="superscript"/>
        <sz val="7"/>
        <color rgb="FF000000"/>
        <rFont val="Soberana Sans Light"/>
        <family val="3"/>
      </rPr>
      <t>6/</t>
    </r>
  </si>
  <si>
    <r>
      <t xml:space="preserve">CS 053 </t>
    </r>
    <r>
      <rPr>
        <vertAlign val="superscript"/>
        <sz val="7"/>
        <color rgb="FF000000"/>
        <rFont val="Soberana Sans Light"/>
        <family val="3"/>
      </rPr>
      <t>6/</t>
    </r>
  </si>
  <si>
    <r>
      <t xml:space="preserve">CS 054 </t>
    </r>
    <r>
      <rPr>
        <vertAlign val="superscript"/>
        <sz val="7"/>
        <color rgb="FF000000"/>
        <rFont val="Soberana Sans Light"/>
        <family val="3"/>
      </rPr>
      <t>6/</t>
    </r>
  </si>
  <si>
    <r>
      <t xml:space="preserve">CS 055 </t>
    </r>
    <r>
      <rPr>
        <vertAlign val="superscript"/>
        <sz val="7"/>
        <color rgb="FF000000"/>
        <rFont val="Soberana Sans Light"/>
        <family val="3"/>
      </rPr>
      <t>6/</t>
    </r>
  </si>
  <si>
    <r>
      <t xml:space="preserve">CS 056 </t>
    </r>
    <r>
      <rPr>
        <vertAlign val="superscript"/>
        <sz val="7"/>
        <color rgb="FF000000"/>
        <rFont val="Soberana Sans Light"/>
        <family val="3"/>
      </rPr>
      <t>6/</t>
    </r>
  </si>
  <si>
    <r>
      <t xml:space="preserve">CTG 001 </t>
    </r>
    <r>
      <rPr>
        <vertAlign val="superscript"/>
        <sz val="7"/>
        <color rgb="FF000000"/>
        <rFont val="Soberana Sans Light"/>
        <family val="3"/>
      </rPr>
      <t>6/</t>
    </r>
  </si>
  <si>
    <r>
      <t xml:space="preserve">CN 001 </t>
    </r>
    <r>
      <rPr>
        <vertAlign val="superscript"/>
        <sz val="7"/>
        <color rgb="FF000000"/>
        <rFont val="Soberana Sans Light"/>
        <family val="3"/>
      </rPr>
      <t>8/</t>
    </r>
  </si>
  <si>
    <r>
      <t xml:space="preserve">CN 002 </t>
    </r>
    <r>
      <rPr>
        <vertAlign val="superscript"/>
        <sz val="7"/>
        <color rgb="FF000000"/>
        <rFont val="Soberana Sans Light"/>
        <family val="3"/>
      </rPr>
      <t>8/</t>
    </r>
  </si>
  <si>
    <r>
      <t xml:space="preserve">CN 003 </t>
    </r>
    <r>
      <rPr>
        <vertAlign val="superscript"/>
        <sz val="7"/>
        <color rgb="FF000000"/>
        <rFont val="Soberana Sans Light"/>
        <family val="3"/>
      </rPr>
      <t>8/</t>
    </r>
  </si>
  <si>
    <r>
      <t xml:space="preserve">Total </t>
    </r>
    <r>
      <rPr>
        <b/>
        <vertAlign val="superscript"/>
        <sz val="7"/>
        <color rgb="FF000000"/>
        <rFont val="Soberana Sans Light"/>
        <family val="3"/>
      </rPr>
      <t>9/</t>
    </r>
  </si>
  <si>
    <r>
      <t xml:space="preserve">Enlaces Existentes </t>
    </r>
    <r>
      <rPr>
        <b/>
        <vertAlign val="superscript"/>
        <sz val="7"/>
        <rFont val="Soberana Sans Light"/>
        <family val="3"/>
      </rPr>
      <t>1/</t>
    </r>
  </si>
  <si>
    <r>
      <t xml:space="preserve">Enlaces Propuestos </t>
    </r>
    <r>
      <rPr>
        <b/>
        <vertAlign val="superscript"/>
        <sz val="7"/>
        <rFont val="Soberana Sans Light"/>
        <family val="3"/>
      </rPr>
      <t>1/</t>
    </r>
  </si>
  <si>
    <r>
      <t xml:space="preserve">Proyectos de Transmisión Genéricos </t>
    </r>
    <r>
      <rPr>
        <b/>
        <vertAlign val="superscript"/>
        <sz val="7"/>
        <rFont val="Soberana Sans Light"/>
        <family val="3"/>
      </rPr>
      <t>2/</t>
    </r>
  </si>
  <si>
    <r>
      <t xml:space="preserve"> 2017</t>
    </r>
    <r>
      <rPr>
        <b/>
        <vertAlign val="superscript"/>
        <sz val="7"/>
        <color theme="1"/>
        <rFont val="Soberana Sans Light"/>
        <family val="3"/>
      </rPr>
      <t xml:space="preserve"> 1/</t>
    </r>
    <r>
      <rPr>
        <b/>
        <sz val="7"/>
        <color theme="1"/>
        <rFont val="Soberana Sans Light"/>
        <family val="3"/>
      </rPr>
      <t xml:space="preserve">
(MW)</t>
    </r>
  </si>
  <si>
    <r>
      <t>Capacidad Futura</t>
    </r>
    <r>
      <rPr>
        <b/>
        <vertAlign val="superscript"/>
        <sz val="7"/>
        <rFont val="Soberana Sans Light"/>
        <family val="3"/>
      </rPr>
      <t xml:space="preserve"> 1/</t>
    </r>
  </si>
  <si>
    <r>
      <t>Baja California</t>
    </r>
    <r>
      <rPr>
        <b/>
        <vertAlign val="superscript"/>
        <sz val="7"/>
        <color rgb="FF000000"/>
        <rFont val="Soberana Sans Light"/>
        <family val="3"/>
      </rPr>
      <t>1/</t>
    </r>
  </si>
  <si>
    <r>
      <t>CO</t>
    </r>
    <r>
      <rPr>
        <b/>
        <vertAlign val="subscript"/>
        <sz val="7"/>
        <color rgb="FF000000"/>
        <rFont val="Soberana Sans Light"/>
        <family val="3"/>
      </rPr>
      <t>2</t>
    </r>
  </si>
  <si>
    <r>
      <t>NO</t>
    </r>
    <r>
      <rPr>
        <b/>
        <vertAlign val="subscript"/>
        <sz val="7"/>
        <color rgb="FF000000"/>
        <rFont val="Soberana Sans Light"/>
        <family val="3"/>
      </rPr>
      <t>X</t>
    </r>
  </si>
  <si>
    <r>
      <t>SO</t>
    </r>
    <r>
      <rPr>
        <b/>
        <vertAlign val="subscript"/>
        <sz val="7"/>
        <color rgb="FF000000"/>
        <rFont val="Soberana Sans Light"/>
        <family val="3"/>
      </rPr>
      <t>2</t>
    </r>
  </si>
  <si>
    <r>
      <t>Mérida - Cancún</t>
    </r>
    <r>
      <rPr>
        <vertAlign val="superscript"/>
        <sz val="7"/>
        <color rgb="FF000000"/>
        <rFont val="Soberana Sans Light"/>
        <family val="3"/>
      </rPr>
      <t>1/</t>
    </r>
  </si>
  <si>
    <r>
      <t>Jáltipan - Salina Cruz</t>
    </r>
    <r>
      <rPr>
        <vertAlign val="superscript"/>
        <sz val="7"/>
        <color rgb="FF000000"/>
        <rFont val="Soberana Sans Light"/>
        <family val="3"/>
      </rPr>
      <t>3/4/</t>
    </r>
  </si>
  <si>
    <r>
      <t>Lázaro Cárdenas - Acapulco</t>
    </r>
    <r>
      <rPr>
        <vertAlign val="superscript"/>
        <sz val="7"/>
        <color rgb="FF000000"/>
        <rFont val="Soberana Sans Light"/>
        <family val="3"/>
      </rPr>
      <t>2/</t>
    </r>
  </si>
  <si>
    <r>
      <t>Salina Cruz - Tapachula</t>
    </r>
    <r>
      <rPr>
        <vertAlign val="superscript"/>
        <sz val="7"/>
        <color rgb="FF000000"/>
        <rFont val="Soberana Sans Light"/>
        <family val="3"/>
      </rPr>
      <t>5/</t>
    </r>
  </si>
  <si>
    <r>
      <t xml:space="preserve">Total </t>
    </r>
    <r>
      <rPr>
        <b/>
        <vertAlign val="superscript"/>
        <sz val="7"/>
        <color rgb="FF000000"/>
        <rFont val="Soberana Sans Light"/>
        <family val="3"/>
      </rPr>
      <t>6/</t>
    </r>
  </si>
  <si>
    <r>
      <t>El Encino - La Laguna</t>
    </r>
    <r>
      <rPr>
        <vertAlign val="superscript"/>
        <sz val="7"/>
        <color rgb="FF000000"/>
        <rFont val="Soberana Sans Light"/>
        <family val="3"/>
      </rPr>
      <t>1/2/</t>
    </r>
  </si>
  <si>
    <r>
      <t>Nueva Era</t>
    </r>
    <r>
      <rPr>
        <vertAlign val="superscript"/>
        <sz val="7"/>
        <color rgb="FF000000"/>
        <rFont val="Soberana Sans Light"/>
        <family val="3"/>
      </rPr>
      <t>2/3/4/</t>
    </r>
  </si>
  <si>
    <r>
      <t>Tuxpan - Tula</t>
    </r>
    <r>
      <rPr>
        <vertAlign val="superscript"/>
        <sz val="7"/>
        <color rgb="FF000000"/>
        <rFont val="Soberana Sans Light"/>
        <family val="3"/>
      </rPr>
      <t>2/3/</t>
    </r>
  </si>
  <si>
    <r>
      <t>La Laguna - Aguascalientes</t>
    </r>
    <r>
      <rPr>
        <vertAlign val="superscript"/>
        <sz val="7"/>
        <color rgb="FF000000"/>
        <rFont val="Soberana Sans Light"/>
        <family val="3"/>
      </rPr>
      <t>3/</t>
    </r>
  </si>
  <si>
    <r>
      <t>Tula - Villa de Reyes</t>
    </r>
    <r>
      <rPr>
        <vertAlign val="superscript"/>
        <sz val="7"/>
        <color rgb="FF000000"/>
        <rFont val="Soberana Sans Light"/>
        <family val="3"/>
      </rPr>
      <t>3/5/</t>
    </r>
  </si>
  <si>
    <r>
      <t>Villa de Reyes - Aguascalientes - Guadalajara</t>
    </r>
    <r>
      <rPr>
        <vertAlign val="superscript"/>
        <sz val="7"/>
        <color rgb="FF000000"/>
        <rFont val="Soberana Sans Light"/>
        <family val="3"/>
      </rPr>
      <t>2/3/</t>
    </r>
  </si>
  <si>
    <r>
      <t>Samalayuca - Sásabe</t>
    </r>
    <r>
      <rPr>
        <vertAlign val="superscript"/>
        <sz val="7"/>
        <color rgb="FF000000"/>
        <rFont val="Soberana Sans Light"/>
        <family val="3"/>
      </rPr>
      <t>3/</t>
    </r>
  </si>
  <si>
    <r>
      <t>Nueces-Brownsville</t>
    </r>
    <r>
      <rPr>
        <vertAlign val="superscript"/>
        <sz val="7"/>
        <color rgb="FF000000"/>
        <rFont val="Soberana Sans Light"/>
        <family val="3"/>
      </rPr>
      <t>2/</t>
    </r>
  </si>
  <si>
    <r>
      <t>Sur de Texas - Tuxpan (Marino)</t>
    </r>
    <r>
      <rPr>
        <vertAlign val="superscript"/>
        <sz val="7"/>
        <color rgb="FF000000"/>
        <rFont val="Soberana Sans Light"/>
        <family val="3"/>
      </rPr>
      <t>3/</t>
    </r>
  </si>
  <si>
    <r>
      <t>Sierrita Gas Pipeline (Tucson - Sásabe)</t>
    </r>
    <r>
      <rPr>
        <vertAlign val="superscript"/>
        <sz val="7"/>
        <color rgb="FF000000"/>
        <rFont val="Soberana Sans Light"/>
        <family val="3"/>
      </rPr>
      <t>1/</t>
    </r>
  </si>
  <si>
    <r>
      <t>Sásabe - Puerto Libertad (Proyecto Noroeste)</t>
    </r>
    <r>
      <rPr>
        <vertAlign val="superscript"/>
        <sz val="7"/>
        <color rgb="FF000000"/>
        <rFont val="Soberana Sans Light"/>
        <family val="3"/>
      </rPr>
      <t>1/2/</t>
    </r>
  </si>
  <si>
    <r>
      <t>Puerto Libertad - Guaymas (Proyecto Noroeste)</t>
    </r>
    <r>
      <rPr>
        <vertAlign val="superscript"/>
        <sz val="7"/>
        <color rgb="FF000000"/>
        <rFont val="Soberana Sans Light"/>
        <family val="3"/>
      </rPr>
      <t>1/2/</t>
    </r>
  </si>
  <si>
    <r>
      <t>Los Ramones Fase II (tramo Norte)</t>
    </r>
    <r>
      <rPr>
        <vertAlign val="superscript"/>
        <sz val="7"/>
        <color rgb="FF000000"/>
        <rFont val="Soberana Sans Light"/>
        <family val="3"/>
      </rPr>
      <t>3/</t>
    </r>
  </si>
  <si>
    <r>
      <t>Los Ramones Fase II (tramo Sur)</t>
    </r>
    <r>
      <rPr>
        <vertAlign val="superscript"/>
        <sz val="7"/>
        <color rgb="FF000000"/>
        <rFont val="Soberana Sans Light"/>
        <family val="3"/>
      </rPr>
      <t>3/4/</t>
    </r>
  </si>
  <si>
    <r>
      <t>Trans-Pecos Pipeline
(Waha-Presidio)</t>
    </r>
    <r>
      <rPr>
        <vertAlign val="superscript"/>
        <sz val="7"/>
        <color rgb="FF000000"/>
        <rFont val="Soberana Sans Light"/>
        <family val="3"/>
      </rPr>
      <t>5/</t>
    </r>
    <r>
      <rPr>
        <sz val="7"/>
        <color rgb="FF000000"/>
        <rFont val="Soberana Sans Light"/>
        <family val="3"/>
      </rPr>
      <t xml:space="preserve">
</t>
    </r>
  </si>
  <si>
    <r>
      <t>Comanche Trail Pipeline. (Waha-San Elizario)</t>
    </r>
    <r>
      <rPr>
        <vertAlign val="superscript"/>
        <sz val="7"/>
        <color rgb="FF000000"/>
        <rFont val="Soberana Sans Light"/>
        <family val="3"/>
      </rPr>
      <t>5/</t>
    </r>
    <r>
      <rPr>
        <sz val="7"/>
        <color rgb="FF000000"/>
        <rFont val="Soberana Sans Light"/>
        <family val="3"/>
      </rPr>
      <t xml:space="preserve">
</t>
    </r>
  </si>
  <si>
    <r>
      <t>San Isidro-Samalayuca</t>
    </r>
    <r>
      <rPr>
        <vertAlign val="superscript"/>
        <sz val="7"/>
        <color rgb="FF000000"/>
        <rFont val="Soberana Sans Light"/>
        <family val="3"/>
      </rPr>
      <t>5/</t>
    </r>
  </si>
  <si>
    <r>
      <t>El Oro-Mazatlán (Proyecto Noroeste)</t>
    </r>
    <r>
      <rPr>
        <vertAlign val="superscript"/>
        <sz val="7"/>
        <color rgb="FF000000"/>
        <rFont val="Soberana Sans Light"/>
        <family val="3"/>
      </rPr>
      <t>5/</t>
    </r>
  </si>
  <si>
    <r>
      <t>Guaymas-El Oro (Proyecto Noroeste)</t>
    </r>
    <r>
      <rPr>
        <vertAlign val="superscript"/>
        <sz val="7"/>
        <color rgb="FF000000"/>
        <rFont val="Soberana Sans Light"/>
        <family val="3"/>
      </rPr>
      <t>5/</t>
    </r>
  </si>
  <si>
    <t>TABLA 4.5.9. EMISIONES DE GEI DEL SECTOR ELÉCTRICO POR TECNOLOGÍA 2018-2032</t>
  </si>
  <si>
    <t>Inversión estimada
(millones de dólares)</t>
  </si>
  <si>
    <t>Inversión 
(millones de dólares)</t>
  </si>
  <si>
    <t>Inversión
(millones de dólares)</t>
  </si>
  <si>
    <r>
      <rPr>
        <vertAlign val="superscript"/>
        <sz val="6"/>
        <color theme="1"/>
        <rFont val="Soberana Sans"/>
        <family val="3"/>
      </rPr>
      <t>1/</t>
    </r>
    <r>
      <rPr>
        <sz val="6"/>
        <color theme="1"/>
        <rFont val="Soberana Sans"/>
        <family val="3"/>
      </rPr>
      <t xml:space="preserve"> Los Totales pueden no coincidir por redondeo.</t>
    </r>
  </si>
  <si>
    <r>
      <rPr>
        <vertAlign val="superscript"/>
        <sz val="6"/>
        <color theme="1"/>
        <rFont val="Soberana Sans"/>
        <family val="3"/>
      </rPr>
      <t>1/</t>
    </r>
    <r>
      <rPr>
        <sz val="6"/>
        <color theme="1"/>
        <rFont val="Soberana Sans"/>
        <family val="3"/>
      </rPr>
      <t xml:space="preserve"> Será expandida hasta 770 mmpcd de acuerdo con los requerimientos de CFE.</t>
    </r>
    <r>
      <rPr>
        <vertAlign val="superscript"/>
        <sz val="6"/>
        <color theme="1"/>
        <rFont val="Soberana Sans"/>
        <family val="3"/>
      </rPr>
      <t>2/</t>
    </r>
    <r>
      <rPr>
        <sz val="6"/>
        <color theme="1"/>
        <rFont val="Soberana Sans"/>
        <family val="3"/>
      </rPr>
      <t xml:space="preserve"> Inversión correspondiente al tramo completo Sásabe - Puerto Libertad - Guaymas.</t>
    </r>
    <r>
      <rPr>
        <vertAlign val="superscript"/>
        <sz val="6"/>
        <color theme="1"/>
        <rFont val="Soberana Sans"/>
        <family val="3"/>
      </rPr>
      <t>3/</t>
    </r>
    <r>
      <rPr>
        <sz val="6"/>
        <color theme="1"/>
        <rFont val="Soberana Sans"/>
        <family val="3"/>
      </rPr>
      <t xml:space="preserve"> La construcción del ducto concluyó  y se encuentra empacado. El gas comenzará a fluir una vez terminado el proyecto Los Ramones Fase II (tramo Sur). Iniciará con capacidad de 1,000 mmpcd y en julio de 2016 la capacidad aumentará en 430. </t>
    </r>
    <r>
      <rPr>
        <vertAlign val="superscript"/>
        <sz val="6"/>
        <color theme="1"/>
        <rFont val="Soberana Sans"/>
        <family val="3"/>
      </rPr>
      <t>4/</t>
    </r>
    <r>
      <rPr>
        <sz val="6"/>
        <color theme="1"/>
        <rFont val="Soberana Sans"/>
        <family val="3"/>
      </rPr>
      <t xml:space="preserve"> La construcción ha concluido y se encuentra en fase de pruebas operativas. </t>
    </r>
    <r>
      <rPr>
        <vertAlign val="superscript"/>
        <sz val="6"/>
        <color theme="1"/>
        <rFont val="Soberana Sans"/>
        <family val="3"/>
      </rPr>
      <t>5/</t>
    </r>
    <r>
      <rPr>
        <sz val="6"/>
        <color theme="1"/>
        <rFont val="Soberana Sans"/>
        <family val="3"/>
      </rPr>
      <t xml:space="preserve"> Información de la CFE. </t>
    </r>
    <r>
      <rPr>
        <vertAlign val="superscript"/>
        <sz val="6"/>
        <color theme="1"/>
        <rFont val="Soberana Sans"/>
        <family val="3"/>
      </rPr>
      <t>6/</t>
    </r>
    <r>
      <rPr>
        <sz val="6"/>
        <color theme="1"/>
        <rFont val="Soberana Sans"/>
        <family val="3"/>
      </rPr>
      <t xml:space="preserve"> Los Totales pueden no coincidir por redondeo.</t>
    </r>
  </si>
  <si>
    <r>
      <rPr>
        <vertAlign val="superscript"/>
        <sz val="6"/>
        <color theme="1"/>
        <rFont val="Soberana Sans"/>
        <family val="3"/>
      </rPr>
      <t>1/</t>
    </r>
    <r>
      <rPr>
        <sz val="6"/>
        <color theme="1"/>
        <rFont val="Soberana Sans"/>
        <family val="3"/>
      </rPr>
      <t xml:space="preserve"> Programa Nacional de Infraestructura. </t>
    </r>
    <r>
      <rPr>
        <vertAlign val="superscript"/>
        <sz val="6"/>
        <color theme="1"/>
        <rFont val="Soberana Sans"/>
        <family val="3"/>
      </rPr>
      <t xml:space="preserve">2/ </t>
    </r>
    <r>
      <rPr>
        <sz val="6"/>
        <color theme="1"/>
        <rFont val="Soberana Sans"/>
        <family val="3"/>
      </rPr>
      <t xml:space="preserve"> Información de la CFE. </t>
    </r>
    <r>
      <rPr>
        <vertAlign val="superscript"/>
        <sz val="6"/>
        <color theme="1"/>
        <rFont val="Soberana Sans"/>
        <family val="3"/>
      </rPr>
      <t>3/</t>
    </r>
    <r>
      <rPr>
        <sz val="6"/>
        <color theme="1"/>
        <rFont val="Soberana Sans"/>
        <family val="3"/>
      </rPr>
      <t xml:space="preserve">Programa Nacional de Infraestructura y Plan Quinquenal. </t>
    </r>
    <r>
      <rPr>
        <vertAlign val="superscript"/>
        <sz val="6"/>
        <color theme="1"/>
        <rFont val="Soberana Sans"/>
        <family val="3"/>
      </rPr>
      <t>4/</t>
    </r>
    <r>
      <rPr>
        <sz val="6"/>
        <color theme="1"/>
        <rFont val="Soberana Sans"/>
        <family val="3"/>
      </rPr>
      <t xml:space="preserve">La longitud total del proyecto es de 300 km conformado por 27 km en Estados Unidos y 273 km en México. </t>
    </r>
    <r>
      <rPr>
        <vertAlign val="superscript"/>
        <sz val="6"/>
        <color theme="1"/>
        <rFont val="Soberana Sans"/>
        <family val="3"/>
      </rPr>
      <t xml:space="preserve">5/ </t>
    </r>
    <r>
      <rPr>
        <sz val="6"/>
        <color theme="1"/>
        <rFont val="Soberana Sans"/>
        <family val="3"/>
      </rPr>
      <t xml:space="preserve">La longitud total del proyecto incluye la Línea Principal y el Ramal Salamanca. </t>
    </r>
    <r>
      <rPr>
        <vertAlign val="superscript"/>
        <sz val="6"/>
        <color theme="1"/>
        <rFont val="Soberana Sans"/>
        <family val="3"/>
      </rPr>
      <t>6/</t>
    </r>
    <r>
      <rPr>
        <sz val="6"/>
        <color theme="1"/>
        <rFont val="Soberana Sans"/>
        <family val="3"/>
      </rPr>
      <t xml:space="preserve"> Los Totales pueden no coincidir por redondeo.</t>
    </r>
  </si>
  <si>
    <r>
      <rPr>
        <vertAlign val="superscript"/>
        <sz val="6"/>
        <color theme="1"/>
        <rFont val="Soberana Sans"/>
        <family val="3"/>
      </rPr>
      <t>1/</t>
    </r>
    <r>
      <rPr>
        <sz val="6"/>
        <color theme="1"/>
        <rFont val="Soberana Sans"/>
        <family val="3"/>
      </rPr>
      <t xml:space="preserve"> Información del Programa Nacional de Infraestructura 2014-2018 (Gasoducto desclasificado por la SENER como de cobertura social en abril de 2018</t>
    </r>
    <r>
      <rPr>
        <vertAlign val="superscript"/>
        <sz val="6"/>
        <color theme="1"/>
        <rFont val="Soberana Sans"/>
        <family val="3"/>
      </rPr>
      <t>2/</t>
    </r>
    <r>
      <rPr>
        <sz val="6"/>
        <color theme="1"/>
        <rFont val="Soberana Sans"/>
        <family val="3"/>
      </rPr>
      <t xml:space="preserve"> Programa Nacional de Infraestructura.</t>
    </r>
    <r>
      <rPr>
        <vertAlign val="superscript"/>
        <sz val="6"/>
        <color theme="1"/>
        <rFont val="Soberana Sans"/>
        <family val="3"/>
      </rPr>
      <t>3/</t>
    </r>
    <r>
      <rPr>
        <sz val="6"/>
        <color theme="1"/>
        <rFont val="Soberana Sans"/>
        <family val="3"/>
      </rPr>
      <t xml:space="preserve"> Programa Nacional de Infraestructura y Plan Quinquenal. </t>
    </r>
    <r>
      <rPr>
        <vertAlign val="superscript"/>
        <sz val="6"/>
        <color theme="1"/>
        <rFont val="Soberana Sans"/>
        <family val="3"/>
      </rPr>
      <t>4/</t>
    </r>
    <r>
      <rPr>
        <sz val="6"/>
        <color theme="1"/>
        <rFont val="Soberana Sans"/>
        <family val="3"/>
      </rPr>
      <t xml:space="preserve">Por definir en Temporada Abierta que llevará a cabo el CENAGAS en el segundo semestre de 2018. </t>
    </r>
    <r>
      <rPr>
        <vertAlign val="superscript"/>
        <sz val="6"/>
        <color theme="1"/>
        <rFont val="Soberana Sans"/>
        <family val="3"/>
      </rPr>
      <t>5/</t>
    </r>
    <r>
      <rPr>
        <sz val="6"/>
        <color theme="1"/>
        <rFont val="Soberana Sans"/>
        <family val="3"/>
      </rPr>
      <t xml:space="preserve"> Información considerada originalmente en el Plan Quinquenal 2015-2019. </t>
    </r>
    <r>
      <rPr>
        <vertAlign val="superscript"/>
        <sz val="6"/>
        <color theme="1"/>
        <rFont val="Soberana Sans"/>
        <family val="3"/>
      </rPr>
      <t>6/</t>
    </r>
    <r>
      <rPr>
        <sz val="6"/>
        <color theme="1"/>
        <rFont val="Soberana Sans"/>
        <family val="3"/>
      </rPr>
      <t xml:space="preserve"> Los totales pueden no coincidir por redondeo.
</t>
    </r>
  </si>
  <si>
    <r>
      <rPr>
        <vertAlign val="superscript"/>
        <sz val="6"/>
        <color theme="1"/>
        <rFont val="Soberana Sans"/>
        <family val="3"/>
      </rPr>
      <t xml:space="preserve">1/ </t>
    </r>
    <r>
      <rPr>
        <sz val="6"/>
        <color theme="1"/>
        <rFont val="Soberana Sans"/>
        <family val="3"/>
      </rPr>
      <t>Incluye Baja California Sur y Mulegé. Fuente: Elaborado por la SENER. Valores calculados con base en la información de mantenimientos reales de las centrales en operación en los años 2015 y 2016 y las tasas de mantenimiento reportadas por el CENACE para el periodo 2010-2014.</t>
    </r>
  </si>
  <si>
    <r>
      <rPr>
        <vertAlign val="superscript"/>
        <sz val="6"/>
        <color theme="1"/>
        <rFont val="Soberana Sans"/>
        <family val="3"/>
      </rPr>
      <t xml:space="preserve">1/ </t>
    </r>
    <r>
      <rPr>
        <sz val="6"/>
        <color theme="1"/>
        <rFont val="Soberana Sans"/>
        <family val="3"/>
      </rPr>
      <t xml:space="preserve">Bajo condiciones de demanda máxima (verano). </t>
    </r>
    <r>
      <rPr>
        <vertAlign val="superscript"/>
        <sz val="7"/>
        <color theme="1"/>
        <rFont val="Soberana Sans"/>
        <family val="3"/>
      </rPr>
      <t/>
    </r>
  </si>
  <si>
    <r>
      <t>TABLA 4.2.14. COSTO DE CONSTRUCCIÓN POR NIVEL DE TENSIÓN, CIRCUITO Y CONDUCTOR POR FASE</t>
    </r>
    <r>
      <rPr>
        <b/>
        <vertAlign val="superscript"/>
        <sz val="9"/>
        <color theme="1"/>
        <rFont val="Soberana Sans"/>
        <family val="3"/>
      </rPr>
      <t>1/</t>
    </r>
  </si>
  <si>
    <r>
      <rPr>
        <vertAlign val="superscript"/>
        <sz val="6"/>
        <color theme="1"/>
        <rFont val="Soberana Sans"/>
        <family val="3"/>
      </rPr>
      <t>1/</t>
    </r>
    <r>
      <rPr>
        <sz val="6"/>
        <color theme="1"/>
        <rFont val="Soberana Sans"/>
        <family val="3"/>
      </rPr>
      <t xml:space="preserve"> Valor medio que incluye los conceptos de construcción, ingeniería, supervisión y pruebas, y derechos de vía.</t>
    </r>
  </si>
  <si>
    <r>
      <t>TABLA 4.2.16. FLUJO MÁXIMO POR NIVEL DE TENSIÓN , CIRCUITO Y CONDUCTOR POR FASE</t>
    </r>
    <r>
      <rPr>
        <b/>
        <vertAlign val="superscript"/>
        <sz val="9"/>
        <color theme="1"/>
        <rFont val="Soberana Sans"/>
        <family val="3"/>
      </rPr>
      <t>1/</t>
    </r>
  </si>
  <si>
    <r>
      <rPr>
        <vertAlign val="superscript"/>
        <sz val="6"/>
        <color theme="1"/>
        <rFont val="Soberana Sans"/>
        <family val="3"/>
      </rPr>
      <t>1/</t>
    </r>
    <r>
      <rPr>
        <sz val="6"/>
        <color theme="1"/>
        <rFont val="Soberana Sans"/>
        <family val="3"/>
      </rPr>
      <t xml:space="preserve"> Valor medio del flujo máximo (MW).</t>
    </r>
  </si>
  <si>
    <r>
      <rPr>
        <vertAlign val="superscript"/>
        <sz val="6"/>
        <rFont val="Soberana Sans"/>
        <family val="3"/>
      </rPr>
      <t>1/</t>
    </r>
    <r>
      <rPr>
        <sz val="6"/>
        <rFont val="Soberana Sans"/>
        <family val="3"/>
      </rPr>
      <t xml:space="preserve"> Resistencia Promedio. </t>
    </r>
    <r>
      <rPr>
        <vertAlign val="superscript"/>
        <sz val="6"/>
        <rFont val="Soberana Sans"/>
        <family val="3"/>
      </rPr>
      <t>2/</t>
    </r>
    <r>
      <rPr>
        <sz val="6"/>
        <rFont val="Soberana Sans"/>
        <family val="3"/>
      </rPr>
      <t xml:space="preserve"> Valor Típico.</t>
    </r>
  </si>
  <si>
    <r>
      <rPr>
        <vertAlign val="superscript"/>
        <sz val="6"/>
        <color theme="1"/>
        <rFont val="Soberana Sans"/>
        <family val="3"/>
      </rPr>
      <t xml:space="preserve">1/ </t>
    </r>
    <r>
      <rPr>
        <sz val="6"/>
        <color theme="1"/>
        <rFont val="Soberana Sans"/>
        <family val="3"/>
      </rPr>
      <t>CBIO: Central Bioenergía, CCAR: Central Carboeléctrica, CCC: Central Ciclo Combinado, CCE: Central Cogeneración Eficiente, CCI: Central Combustión Interna, CE: Central Eólica, CG: Central Geotérmica, CH: Central Hidroeléctrica, CLF: Central Lecho Fluidizado, CN: Central Nucleoeléctrica, CS: Central Solar Fotovoltaica, CTS: Central Termosolar, CTG: Central Turbogás.</t>
    </r>
  </si>
  <si>
    <r>
      <rPr>
        <vertAlign val="superscript"/>
        <sz val="6"/>
        <color theme="1"/>
        <rFont val="Soberana Sans"/>
        <family val="3"/>
      </rPr>
      <t>2/</t>
    </r>
    <r>
      <rPr>
        <sz val="6"/>
        <color theme="1"/>
        <rFont val="Soberana Sans"/>
        <family val="3"/>
      </rPr>
      <t xml:space="preserve"> La capacidad y la fecha de inicio de operación pueden variar de acuerdo a las condiciones del SEN.</t>
    </r>
  </si>
  <si>
    <r>
      <rPr>
        <vertAlign val="superscript"/>
        <sz val="6"/>
        <color theme="1"/>
        <rFont val="Soberana Sans"/>
        <family val="3"/>
      </rPr>
      <t>3/</t>
    </r>
    <r>
      <rPr>
        <sz val="6"/>
        <color theme="1"/>
        <rFont val="Soberana Sans"/>
        <family val="3"/>
      </rPr>
      <t xml:space="preserve"> Inversión estimada de acuerdo con los parámetros de costos y perfiles de construcción típicos, utilizados para los proyectos contemplados en el PIIRCE. Tipo de cambio promedio en 2017: 18.88</t>
    </r>
  </si>
  <si>
    <r>
      <rPr>
        <vertAlign val="superscript"/>
        <sz val="6"/>
        <color theme="1"/>
        <rFont val="Soberana Sans"/>
        <family val="3"/>
      </rPr>
      <t>4/</t>
    </r>
    <r>
      <rPr>
        <sz val="6"/>
        <color theme="1"/>
        <rFont val="Soberana Sans"/>
        <family val="3"/>
      </rPr>
      <t>Proyecto adjudicado en Subasta de LP (SLP-1-2015).</t>
    </r>
  </si>
  <si>
    <r>
      <rPr>
        <vertAlign val="superscript"/>
        <sz val="6"/>
        <color theme="1"/>
        <rFont val="Soberana Sans"/>
        <family val="3"/>
      </rPr>
      <t>5/</t>
    </r>
    <r>
      <rPr>
        <sz val="6"/>
        <color theme="1"/>
        <rFont val="Soberana Sans"/>
        <family val="3"/>
      </rPr>
      <t>Proyecto adjudicado en Subasta de LP (SLP-1-2016).</t>
    </r>
  </si>
  <si>
    <r>
      <rPr>
        <vertAlign val="superscript"/>
        <sz val="6"/>
        <color theme="1"/>
        <rFont val="Soberana Sans"/>
        <family val="3"/>
      </rPr>
      <t>6/</t>
    </r>
    <r>
      <rPr>
        <sz val="6"/>
        <color theme="1"/>
        <rFont val="Soberana Sans"/>
        <family val="3"/>
      </rPr>
      <t>Proyecto adjudicado en Subasta de LP (SLP-1-2017).</t>
    </r>
  </si>
  <si>
    <r>
      <rPr>
        <vertAlign val="superscript"/>
        <sz val="6"/>
        <color theme="1"/>
        <rFont val="Soberana Sans"/>
        <family val="3"/>
      </rPr>
      <t>7/</t>
    </r>
    <r>
      <rPr>
        <sz val="6"/>
        <color theme="1"/>
        <rFont val="Soberana Sans"/>
        <family val="3"/>
      </rPr>
      <t xml:space="preserve"> Proyecto de rehabilitación y modernización</t>
    </r>
  </si>
  <si>
    <r>
      <rPr>
        <vertAlign val="superscript"/>
        <sz val="6"/>
        <color theme="1"/>
        <rFont val="Soberana Sans"/>
        <family val="3"/>
      </rPr>
      <t xml:space="preserve">8/ </t>
    </r>
    <r>
      <rPr>
        <sz val="6"/>
        <color theme="1"/>
        <rFont val="Soberana Sans"/>
        <family val="3"/>
      </rPr>
      <t>Conforme a los artículos 27, párrafo octavo, y 28, párrafo cuarto, de la Constitución Política de los Estados Unidos Mexicanos, corresponde a la Nación de manera exclusiva la generación de energía nuclear.</t>
    </r>
  </si>
  <si>
    <r>
      <rPr>
        <vertAlign val="superscript"/>
        <sz val="6"/>
        <color theme="1"/>
        <rFont val="Soberana Sans"/>
        <family val="3"/>
      </rPr>
      <t>9/</t>
    </r>
    <r>
      <rPr>
        <sz val="6"/>
        <color theme="1"/>
        <rFont val="Soberana Sans"/>
        <family val="3"/>
      </rPr>
      <t xml:space="preserve"> Los Totales pueden no coincidir por redondeo.</t>
    </r>
  </si>
  <si>
    <r>
      <t xml:space="preserve">Nota: El programa indicativo para el retiro de centrales eléctricas 2018 - 2032 sólo contempla las centrales que pertenecen a la CFE. </t>
    </r>
    <r>
      <rPr>
        <vertAlign val="superscript"/>
        <sz val="6"/>
        <color theme="1"/>
        <rFont val="Soberana Sans"/>
        <family val="3"/>
      </rPr>
      <t>1/</t>
    </r>
    <r>
      <rPr>
        <sz val="6"/>
        <color theme="1"/>
        <rFont val="Soberana Sans"/>
        <family val="3"/>
      </rPr>
      <t xml:space="preserve"> La fecha de retiro puede variar de acuerdo a las condiciones del SEN. 2/ El Total puede no coincidir por redondeo.</t>
    </r>
  </si>
  <si>
    <r>
      <t>Nota: El total incluye la adición y retiro de capacidad, no se incluye Importación, Generación Distribuida y FIRCO.</t>
    </r>
    <r>
      <rPr>
        <vertAlign val="superscript"/>
        <sz val="6"/>
        <color theme="1"/>
        <rFont val="Soberana Sans"/>
        <family val="3"/>
      </rPr>
      <t>1/</t>
    </r>
    <r>
      <rPr>
        <sz val="6"/>
        <color theme="1"/>
        <rFont val="Soberana Sans"/>
        <family val="3"/>
      </rPr>
      <t xml:space="preserve"> Los Totales pueden no coincidir por redondeo.</t>
    </r>
  </si>
  <si>
    <r>
      <rPr>
        <vertAlign val="superscript"/>
        <sz val="6"/>
        <color theme="1"/>
        <rFont val="Soberana Sans"/>
        <family val="3"/>
      </rPr>
      <t>1/</t>
    </r>
    <r>
      <rPr>
        <sz val="6"/>
        <color theme="1"/>
        <rFont val="Soberana Sans"/>
        <family val="3"/>
      </rPr>
      <t xml:space="preserve"> Los totales pueden no coincidir por redondeo. Generación estimada de acuerdo con los pronósticos de consumo y demanda del CENACE y los parámetros técnicos utilizados para la estimación del PIIRCE . No se incluyen Importaciones, Exportaciones, autoabastecimiento local, Generación Distribuida y FIRCO. Fuente: Elaborado por la SENER</t>
    </r>
  </si>
  <si>
    <r>
      <rPr>
        <vertAlign val="superscript"/>
        <sz val="6"/>
        <color theme="1"/>
        <rFont val="Soberana Sans"/>
        <family val="3"/>
      </rPr>
      <t xml:space="preserve">1/ </t>
    </r>
    <r>
      <rPr>
        <sz val="6"/>
        <color theme="1"/>
        <rFont val="Soberana Sans"/>
        <family val="3"/>
      </rPr>
      <t>Incluye coque</t>
    </r>
    <r>
      <rPr>
        <vertAlign val="superscript"/>
        <sz val="6"/>
        <color theme="1"/>
        <rFont val="Soberana Sans"/>
        <family val="3"/>
      </rPr>
      <t xml:space="preserve"> 2/ </t>
    </r>
    <r>
      <rPr>
        <sz val="6"/>
        <color theme="1"/>
        <rFont val="Soberana Sans"/>
        <family val="3"/>
      </rPr>
      <t xml:space="preserve">Incluye gas residual y vapor.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</si>
</sst>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General_)"/>
    <numFmt numFmtId="168" formatCode="#,##0\ [$€];[Red]\-#,##0\ [$€]"/>
    <numFmt numFmtId="169" formatCode="0.000000"/>
    <numFmt numFmtId="170" formatCode="_-* #,##0.00\ _P_t_s_-;\-* #,##0.00\ _P_t_s_-;_-* &quot;-&quot;??\ _P_t_s_-;_-@_-"/>
    <numFmt numFmtId="171" formatCode="_-[$€-2]* #,##0.00_-;\-[$€-2]* #,##0.00_-;_-[$€-2]* &quot;-&quot;??_-"/>
    <numFmt numFmtId="172" formatCode="*-;*-;*-;*-"/>
    <numFmt numFmtId="173" formatCode="_([$€-2]* #,##0.00_);_([$€-2]* \(#,##0.00\);_([$€-2]* &quot;-&quot;??_)"/>
    <numFmt numFmtId="174" formatCode="0.00_)"/>
  </numFmts>
  <fonts count="57" x14ac:knownFonts="1">
    <font>
      <sz val="11"/>
      <color theme="1"/>
      <name val="Calibri"/>
      <family val="2"/>
      <scheme val="minor"/>
    </font>
    <font>
      <vertAlign val="superscript"/>
      <sz val="7"/>
      <color theme="1"/>
      <name val="Soberana Sans"/>
      <family val="3"/>
    </font>
    <font>
      <sz val="11"/>
      <color theme="1"/>
      <name val="Calibri"/>
      <family val="2"/>
      <scheme val="minor"/>
    </font>
    <font>
      <u/>
      <sz val="11"/>
      <color theme="10"/>
      <name val="Calibri"/>
      <family val="2"/>
      <scheme val="minor"/>
    </font>
    <font>
      <sz val="10"/>
      <name val="Arial"/>
      <family val="2"/>
    </font>
    <font>
      <sz val="9"/>
      <color theme="1"/>
      <name val="Soberana Sans Light"/>
      <family val="3"/>
    </font>
    <font>
      <sz val="10"/>
      <name val="Helv"/>
    </font>
    <font>
      <sz val="10"/>
      <name val="MS Sans Serif"/>
      <family val="2"/>
    </font>
    <font>
      <sz val="7"/>
      <color theme="1"/>
      <name val="Soberana Sans Light"/>
      <family val="3"/>
    </font>
    <font>
      <vertAlign val="superscript"/>
      <sz val="7"/>
      <color theme="1"/>
      <name val="Soberana Sans Light"/>
      <family val="3"/>
    </font>
    <font>
      <sz val="10"/>
      <name val="Courier"/>
      <family val="3"/>
    </font>
    <font>
      <sz val="12"/>
      <name val="Helv"/>
    </font>
    <font>
      <u/>
      <sz val="8"/>
      <color indexed="36"/>
      <name val="MS Sans Serif"/>
      <family val="2"/>
    </font>
    <font>
      <sz val="12"/>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color indexed="12"/>
      <name val="MS Sans Serif"/>
      <family val="2"/>
    </font>
    <font>
      <b/>
      <sz val="7"/>
      <color theme="1"/>
      <name val="Soberana Sans Light"/>
      <family val="3"/>
    </font>
    <font>
      <b/>
      <sz val="9"/>
      <color theme="1"/>
      <name val="Soberana Sans Light"/>
      <family val="3"/>
    </font>
    <font>
      <sz val="7"/>
      <color rgb="FF000000"/>
      <name val="Soberana Sans Light"/>
      <family val="3"/>
    </font>
    <font>
      <sz val="7"/>
      <name val="Soberana Sans Light"/>
      <family val="3"/>
    </font>
    <font>
      <b/>
      <sz val="7"/>
      <color rgb="FF000000"/>
      <name val="Soberana Sans Light"/>
      <family val="3"/>
    </font>
    <font>
      <vertAlign val="superscript"/>
      <sz val="7"/>
      <color rgb="FF000000"/>
      <name val="Soberana Sans Light"/>
      <family val="3"/>
    </font>
    <font>
      <i/>
      <sz val="7"/>
      <color rgb="FF000000"/>
      <name val="Soberana Sans Light"/>
      <family val="3"/>
    </font>
    <font>
      <b/>
      <vertAlign val="superscript"/>
      <sz val="7"/>
      <color rgb="FF000000"/>
      <name val="Soberana Sans Light"/>
      <family val="3"/>
    </font>
    <font>
      <b/>
      <sz val="7"/>
      <color theme="0"/>
      <name val="Soberana Sans Light"/>
      <family val="3"/>
    </font>
    <font>
      <b/>
      <sz val="7"/>
      <name val="Soberana Sans Light"/>
      <family val="3"/>
    </font>
    <font>
      <u/>
      <sz val="7"/>
      <color theme="10"/>
      <name val="Soberana Sans Light"/>
      <family val="3"/>
    </font>
    <font>
      <b/>
      <vertAlign val="superscript"/>
      <sz val="7"/>
      <name val="Soberana Sans Light"/>
      <family val="3"/>
    </font>
    <font>
      <b/>
      <vertAlign val="superscript"/>
      <sz val="7"/>
      <color theme="1"/>
      <name val="Soberana Sans Light"/>
      <family val="3"/>
    </font>
    <font>
      <b/>
      <vertAlign val="subscript"/>
      <sz val="7"/>
      <color rgb="FF000000"/>
      <name val="Soberana Sans Light"/>
      <family val="3"/>
    </font>
    <font>
      <sz val="6"/>
      <color theme="1"/>
      <name val="Soberana Sans Light"/>
      <family val="3"/>
    </font>
    <font>
      <b/>
      <sz val="9"/>
      <color theme="1"/>
      <name val="Soberana Sans"/>
      <family val="3"/>
    </font>
    <font>
      <sz val="7"/>
      <color theme="1"/>
      <name val="Soberana Sans"/>
      <family val="3"/>
    </font>
    <font>
      <sz val="6"/>
      <color theme="1"/>
      <name val="Soberana Sans"/>
      <family val="3"/>
    </font>
    <font>
      <vertAlign val="superscript"/>
      <sz val="6"/>
      <color theme="1"/>
      <name val="Soberana Sans"/>
      <family val="3"/>
    </font>
    <font>
      <sz val="6"/>
      <color rgb="FF000000"/>
      <name val="Soberana Sans"/>
      <family val="3"/>
    </font>
    <font>
      <sz val="6"/>
      <name val="Soberana Sans"/>
      <family val="3"/>
    </font>
    <font>
      <b/>
      <sz val="9"/>
      <name val="Soberana Sans"/>
      <family val="3"/>
    </font>
    <font>
      <b/>
      <vertAlign val="superscript"/>
      <sz val="9"/>
      <color theme="1"/>
      <name val="Soberana Sans"/>
      <family val="3"/>
    </font>
    <font>
      <vertAlign val="superscript"/>
      <sz val="6"/>
      <name val="Soberana Sans"/>
      <family val="3"/>
    </font>
  </fonts>
  <fills count="33">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indexed="13"/>
      </patternFill>
    </fill>
    <fill>
      <patternFill patternType="solid">
        <f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66">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style="medium">
        <color theme="0"/>
      </top>
      <bottom/>
      <diagonal/>
    </border>
    <border>
      <left style="medium">
        <color rgb="FFFFFFFF"/>
      </left>
      <right/>
      <top/>
      <bottom/>
      <diagonal/>
    </border>
    <border>
      <left style="medium">
        <color rgb="FFFFFFFF"/>
      </left>
      <right style="medium">
        <color rgb="FFFFFFFF"/>
      </right>
      <top/>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style="medium">
        <color rgb="FFFFFFFF"/>
      </right>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medium">
        <color rgb="FFFFFFFF"/>
      </left>
      <right/>
      <top style="medium">
        <color theme="0"/>
      </top>
      <bottom/>
      <diagonal/>
    </border>
    <border>
      <left/>
      <right style="medium">
        <color theme="0"/>
      </right>
      <top style="medium">
        <color rgb="FFFFFFFF"/>
      </top>
      <bottom style="medium">
        <color theme="0"/>
      </bottom>
      <diagonal/>
    </border>
    <border>
      <left/>
      <right/>
      <top style="medium">
        <color rgb="FFFFFFFF"/>
      </top>
      <bottom style="medium">
        <color theme="0"/>
      </bottom>
      <diagonal/>
    </border>
    <border>
      <left style="medium">
        <color theme="0"/>
      </left>
      <right/>
      <top style="medium">
        <color rgb="FFFFFFFF"/>
      </top>
      <bottom style="medium">
        <color theme="0"/>
      </bottom>
      <diagonal/>
    </border>
    <border>
      <left style="medium">
        <color theme="0"/>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theme="0"/>
      </right>
      <top style="medium">
        <color theme="0"/>
      </top>
      <bottom/>
      <diagonal/>
    </border>
    <border>
      <left style="medium">
        <color theme="0"/>
      </left>
      <right style="medium">
        <color rgb="FFFFFFFF"/>
      </right>
      <top style="medium">
        <color rgb="FFFFFFFF"/>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tint="-4.9989318521683403E-2"/>
      </bottom>
      <diagonal/>
    </border>
    <border>
      <left style="medium">
        <color rgb="FFFFFFFF"/>
      </left>
      <right style="medium">
        <color rgb="FFFFFFFF"/>
      </right>
      <top style="medium">
        <color rgb="FFFFFFFF"/>
      </top>
      <bottom style="thin">
        <color theme="0"/>
      </bottom>
      <diagonal/>
    </border>
    <border>
      <left/>
      <right/>
      <top style="medium">
        <color rgb="FFFFFFFF"/>
      </top>
      <bottom style="thin">
        <color theme="0"/>
      </bottom>
      <diagonal/>
    </border>
    <border>
      <left style="medium">
        <color rgb="FFFFFFFF"/>
      </left>
      <right/>
      <top/>
      <bottom style="medium">
        <color rgb="FFFFFFFF"/>
      </bottom>
      <diagonal/>
    </border>
    <border>
      <left/>
      <right style="thin">
        <color theme="0"/>
      </right>
      <top/>
      <bottom/>
      <diagonal/>
    </border>
    <border>
      <left style="thin">
        <color theme="0"/>
      </left>
      <right style="medium">
        <color rgb="FFFFFFFF"/>
      </right>
      <top style="medium">
        <color rgb="FFFFFFFF"/>
      </top>
      <bottom/>
      <diagonal/>
    </border>
    <border>
      <left style="medium">
        <color rgb="FFFFFFFF"/>
      </left>
      <right style="thin">
        <color theme="0"/>
      </right>
      <top style="thin">
        <color theme="0"/>
      </top>
      <bottom/>
      <diagonal/>
    </border>
    <border>
      <left style="thin">
        <color theme="0"/>
      </left>
      <right style="medium">
        <color rgb="FFFFFFFF"/>
      </right>
      <top style="thin">
        <color theme="0"/>
      </top>
      <bottom style="thin">
        <color theme="0" tint="-4.9989318521683403E-2"/>
      </bottom>
      <diagonal/>
    </border>
    <border>
      <left/>
      <right style="medium">
        <color rgb="FFFFFFFF"/>
      </right>
      <top style="thin">
        <color theme="0"/>
      </top>
      <bottom/>
      <diagonal/>
    </border>
    <border>
      <left style="medium">
        <color rgb="FFFFFFFF"/>
      </left>
      <right style="medium">
        <color rgb="FFFFFFFF"/>
      </right>
      <top style="thin">
        <color theme="0"/>
      </top>
      <bottom/>
      <diagonal/>
    </border>
    <border>
      <left style="medium">
        <color rgb="FFFFFFFF"/>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medium">
        <color theme="0"/>
      </bottom>
      <diagonal/>
    </border>
    <border>
      <left style="thin">
        <color theme="0"/>
      </left>
      <right style="medium">
        <color rgb="FFFFFFFF"/>
      </right>
      <top style="thin">
        <color theme="0"/>
      </top>
      <bottom/>
      <diagonal/>
    </border>
    <border>
      <left style="medium">
        <color theme="0"/>
      </left>
      <right style="medium">
        <color rgb="FFFFFFFF"/>
      </right>
      <top/>
      <bottom/>
      <diagonal/>
    </border>
    <border>
      <left style="medium">
        <color rgb="FFFFFFFF"/>
      </left>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medium">
        <color rgb="FFFFFFFF"/>
      </left>
      <right style="thin">
        <color theme="0"/>
      </right>
      <top/>
      <bottom style="medium">
        <color rgb="FFFFFFFF"/>
      </bottom>
      <diagonal/>
    </border>
    <border>
      <left style="thin">
        <color theme="0"/>
      </left>
      <right style="thin">
        <color theme="0"/>
      </right>
      <top/>
      <bottom style="medium">
        <color rgb="FFFFFFFF"/>
      </bottom>
      <diagonal/>
    </border>
    <border>
      <left style="thin">
        <color rgb="FFFFFFFF"/>
      </left>
      <right/>
      <top style="thin">
        <color rgb="FFFFFFFF"/>
      </top>
      <bottom/>
      <diagonal/>
    </border>
    <border>
      <left/>
      <right/>
      <top style="thin">
        <color rgb="FFFFFFFF"/>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49">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xf numFmtId="167" fontId="6" fillId="0" borderId="0"/>
    <xf numFmtId="168" fontId="6" fillId="0" borderId="0" applyFont="0" applyFill="0" applyBorder="0" applyAlignment="0" applyProtection="0"/>
    <xf numFmtId="40" fontId="7" fillId="0" borderId="0" applyFont="0" applyFill="0" applyBorder="0" applyAlignment="0" applyProtection="0"/>
    <xf numFmtId="0" fontId="2" fillId="0" borderId="0"/>
    <xf numFmtId="167" fontId="6" fillId="0" borderId="0"/>
    <xf numFmtId="43" fontId="2" fillId="0" borderId="0" applyFont="0" applyFill="0" applyBorder="0" applyAlignment="0" applyProtection="0"/>
    <xf numFmtId="167" fontId="10" fillId="0" borderId="0"/>
    <xf numFmtId="170" fontId="4" fillId="0" borderId="0" applyAlignment="0"/>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11" fillId="9" borderId="56"/>
    <xf numFmtId="171" fontId="4" fillId="0" borderId="0" applyFont="0" applyFill="0" applyBorder="0" applyAlignment="0" applyProtection="0"/>
    <xf numFmtId="0" fontId="12" fillId="0" borderId="0" applyNumberFormat="0" applyFill="0" applyBorder="0" applyAlignment="0" applyProtection="0">
      <alignment vertical="top"/>
      <protection locked="0"/>
    </xf>
    <xf numFmtId="172" fontId="10" fillId="0" borderId="0" applyFont="0" applyFill="0" applyBorder="0" applyAlignment="0" applyProtection="0"/>
    <xf numFmtId="43" fontId="4" fillId="0" borderId="0" applyFont="0" applyFill="0" applyBorder="0" applyAlignment="0" applyProtection="0"/>
    <xf numFmtId="0" fontId="10" fillId="0" borderId="0"/>
    <xf numFmtId="0" fontId="11" fillId="10" borderId="0"/>
    <xf numFmtId="0" fontId="4" fillId="0" borderId="0"/>
    <xf numFmtId="9" fontId="4" fillId="0" borderId="0" applyFont="0" applyFill="0" applyBorder="0" applyAlignment="0" applyProtection="0"/>
    <xf numFmtId="0" fontId="13" fillId="0" borderId="0"/>
    <xf numFmtId="43"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0" fontId="13" fillId="0" borderId="0"/>
    <xf numFmtId="0" fontId="13"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11" fillId="0" borderId="0"/>
    <xf numFmtId="173" fontId="4"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4" fillId="0" borderId="0"/>
    <xf numFmtId="5"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7" fillId="13" borderId="0" applyNumberFormat="0" applyBorder="0" applyAlignment="0" applyProtection="0"/>
    <xf numFmtId="0" fontId="18" fillId="25" borderId="57" applyNumberFormat="0" applyAlignment="0" applyProtection="0"/>
    <xf numFmtId="0" fontId="19" fillId="26" borderId="58" applyNumberFormat="0" applyAlignment="0" applyProtection="0"/>
    <xf numFmtId="0" fontId="20" fillId="0" borderId="59" applyNumberFormat="0" applyFill="0" applyAlignment="0" applyProtection="0"/>
    <xf numFmtId="0" fontId="21" fillId="0" borderId="0" applyNumberFormat="0" applyFill="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30" borderId="0" applyNumberFormat="0" applyBorder="0" applyAlignment="0" applyProtection="0"/>
    <xf numFmtId="0" fontId="22" fillId="16" borderId="57" applyNumberFormat="0" applyAlignment="0" applyProtection="0"/>
    <xf numFmtId="173" fontId="4" fillId="0" borderId="0" applyFont="0" applyFill="0" applyBorder="0" applyAlignment="0" applyProtection="0"/>
    <xf numFmtId="0" fontId="23" fillId="12" borderId="0" applyNumberFormat="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4" fillId="31" borderId="0" applyNumberFormat="0" applyBorder="0" applyAlignment="0" applyProtection="0"/>
    <xf numFmtId="0" fontId="4" fillId="32"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5" fillId="25" borderId="6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2" applyNumberFormat="0" applyFill="0" applyAlignment="0" applyProtection="0"/>
    <xf numFmtId="0" fontId="30" fillId="0" borderId="63" applyNumberFormat="0" applyFill="0" applyAlignment="0" applyProtection="0"/>
    <xf numFmtId="0" fontId="21" fillId="0" borderId="64" applyNumberFormat="0" applyFill="0" applyAlignment="0" applyProtection="0"/>
    <xf numFmtId="0" fontId="31" fillId="0" borderId="65" applyNumberFormat="0" applyFill="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4" fillId="0" borderId="0"/>
    <xf numFmtId="17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32" borderId="6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4" fontId="2" fillId="0" borderId="0" applyFont="0" applyFill="0" applyBorder="0" applyAlignment="0" applyProtection="0"/>
    <xf numFmtId="168" fontId="6" fillId="0" borderId="0" applyFont="0" applyFill="0" applyBorder="0" applyAlignment="0" applyProtection="0"/>
    <xf numFmtId="0" fontId="32"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cellStyleXfs>
  <cellXfs count="292">
    <xf numFmtId="0" fontId="0" fillId="0" borderId="0" xfId="0"/>
    <xf numFmtId="0" fontId="5" fillId="2" borderId="0" xfId="0" applyFont="1" applyFill="1"/>
    <xf numFmtId="0" fontId="8" fillId="2" borderId="0" xfId="0" applyFont="1" applyFill="1"/>
    <xf numFmtId="3" fontId="8" fillId="2" borderId="0" xfId="0" applyNumberFormat="1" applyFont="1" applyFill="1"/>
    <xf numFmtId="0" fontId="8" fillId="5" borderId="5" xfId="0" applyFont="1" applyFill="1" applyBorder="1" applyAlignment="1">
      <alignment horizontal="left" vertical="center" wrapText="1"/>
    </xf>
    <xf numFmtId="3" fontId="8" fillId="5" borderId="2" xfId="0" applyNumberFormat="1" applyFont="1" applyFill="1" applyBorder="1" applyAlignment="1">
      <alignment horizontal="right" vertical="center" wrapText="1"/>
    </xf>
    <xf numFmtId="0" fontId="8" fillId="2" borderId="0" xfId="0" applyFont="1" applyFill="1" applyBorder="1"/>
    <xf numFmtId="164" fontId="8" fillId="6" borderId="2" xfId="0" applyNumberFormat="1" applyFont="1" applyFill="1" applyBorder="1" applyAlignment="1">
      <alignment horizontal="right" vertical="center" wrapText="1"/>
    </xf>
    <xf numFmtId="164" fontId="33" fillId="8" borderId="2" xfId="0" applyNumberFormat="1" applyFont="1" applyFill="1" applyBorder="1" applyAlignment="1">
      <alignment horizontal="right" vertical="center" wrapText="1"/>
    </xf>
    <xf numFmtId="0" fontId="8" fillId="2" borderId="7" xfId="0" applyFont="1" applyFill="1" applyBorder="1" applyAlignment="1">
      <alignment horizontal="left" vertical="center"/>
    </xf>
    <xf numFmtId="0" fontId="34" fillId="2" borderId="46" xfId="0" applyFont="1" applyFill="1" applyBorder="1" applyAlignment="1">
      <alignment horizontal="left" vertical="justify"/>
    </xf>
    <xf numFmtId="0" fontId="36" fillId="2" borderId="3" xfId="3" applyFont="1" applyFill="1" applyBorder="1" applyAlignment="1">
      <alignment horizontal="left"/>
    </xf>
    <xf numFmtId="0" fontId="8" fillId="2" borderId="0" xfId="0" applyFont="1" applyFill="1" applyAlignment="1">
      <alignment horizontal="left" vertical="center"/>
    </xf>
    <xf numFmtId="0" fontId="34" fillId="2" borderId="0" xfId="0" applyFont="1" applyFill="1" applyAlignment="1">
      <alignment horizontal="left" vertical="center"/>
    </xf>
    <xf numFmtId="0" fontId="8" fillId="2" borderId="3" xfId="0" applyFont="1" applyFill="1" applyBorder="1" applyAlignment="1">
      <alignment horizontal="justify" vertical="center" wrapText="1"/>
    </xf>
    <xf numFmtId="0" fontId="8" fillId="2" borderId="7" xfId="0" applyFont="1" applyFill="1" applyBorder="1" applyAlignment="1">
      <alignment horizontal="left" vertical="center" wrapText="1"/>
    </xf>
    <xf numFmtId="0" fontId="8" fillId="2" borderId="0" xfId="0" applyFont="1" applyFill="1" applyAlignment="1">
      <alignment vertical="center"/>
    </xf>
    <xf numFmtId="0" fontId="8" fillId="0" borderId="13" xfId="0" applyFont="1" applyFill="1" applyBorder="1" applyAlignment="1">
      <alignment horizontal="justify" vertical="center" wrapText="1"/>
    </xf>
    <xf numFmtId="0" fontId="35" fillId="2" borderId="0" xfId="0" applyFont="1" applyFill="1" applyBorder="1" applyAlignment="1">
      <alignment horizontal="left" vertical="center" wrapText="1"/>
    </xf>
    <xf numFmtId="0" fontId="37" fillId="3" borderId="12" xfId="0" applyFont="1" applyFill="1" applyBorder="1" applyAlignment="1">
      <alignment horizontal="center" vertical="center" wrapText="1"/>
    </xf>
    <xf numFmtId="0" fontId="37" fillId="3" borderId="0" xfId="0" applyFont="1" applyFill="1" applyBorder="1" applyAlignment="1">
      <alignment horizontal="center" vertical="center" wrapText="1"/>
    </xf>
    <xf numFmtId="164" fontId="35" fillId="5" borderId="2" xfId="0" applyNumberFormat="1" applyFont="1" applyFill="1" applyBorder="1" applyAlignment="1">
      <alignment horizontal="left" vertical="center"/>
    </xf>
    <xf numFmtId="0" fontId="35" fillId="5" borderId="2" xfId="0" applyFont="1" applyFill="1" applyBorder="1" applyAlignment="1">
      <alignment horizontal="center" vertical="center" wrapText="1"/>
    </xf>
    <xf numFmtId="1" fontId="35" fillId="5" borderId="2" xfId="0" quotePrefix="1" applyNumberFormat="1" applyFont="1" applyFill="1" applyBorder="1" applyAlignment="1">
      <alignment horizontal="center" vertical="center" wrapText="1"/>
    </xf>
    <xf numFmtId="0" fontId="35" fillId="5" borderId="2" xfId="0" quotePrefix="1" applyFont="1" applyFill="1" applyBorder="1" applyAlignment="1">
      <alignment horizontal="center" vertical="center" wrapText="1"/>
    </xf>
    <xf numFmtId="0" fontId="33" fillId="2" borderId="0" xfId="0" applyFont="1" applyFill="1" applyBorder="1" applyAlignment="1">
      <alignment vertical="center"/>
    </xf>
    <xf numFmtId="0" fontId="35" fillId="5" borderId="5" xfId="0" applyFont="1" applyFill="1" applyBorder="1" applyAlignment="1">
      <alignment horizontal="center" vertical="center" wrapText="1"/>
    </xf>
    <xf numFmtId="3" fontId="35" fillId="5" borderId="5" xfId="0" applyNumberFormat="1" applyFont="1" applyFill="1" applyBorder="1" applyAlignment="1">
      <alignment horizontal="center" vertical="center" wrapText="1"/>
    </xf>
    <xf numFmtId="3" fontId="35" fillId="5" borderId="5" xfId="0" applyNumberFormat="1" applyFont="1" applyFill="1" applyBorder="1" applyAlignment="1">
      <alignment horizontal="right" vertical="center" wrapText="1"/>
    </xf>
    <xf numFmtId="3" fontId="37" fillId="5" borderId="5" xfId="0" applyNumberFormat="1" applyFont="1" applyFill="1" applyBorder="1" applyAlignment="1">
      <alignment horizontal="right" vertical="center" wrapText="1"/>
    </xf>
    <xf numFmtId="9" fontId="37" fillId="5" borderId="5" xfId="1" applyFont="1" applyFill="1" applyBorder="1" applyAlignment="1">
      <alignment horizontal="right" vertical="center" wrapText="1"/>
    </xf>
    <xf numFmtId="3" fontId="37" fillId="3" borderId="5" xfId="0" applyNumberFormat="1" applyFont="1" applyFill="1" applyBorder="1" applyAlignment="1">
      <alignment horizontal="right" vertical="center" wrapText="1"/>
    </xf>
    <xf numFmtId="9" fontId="37" fillId="3" borderId="5" xfId="1" applyFont="1" applyFill="1" applyBorder="1" applyAlignment="1">
      <alignment horizontal="right" vertical="center" wrapText="1"/>
    </xf>
    <xf numFmtId="166" fontId="8" fillId="2" borderId="0" xfId="1" applyNumberFormat="1" applyFont="1" applyFill="1"/>
    <xf numFmtId="166" fontId="8" fillId="2" borderId="0" xfId="0" applyNumberFormat="1" applyFont="1" applyFill="1"/>
    <xf numFmtId="0" fontId="8" fillId="2" borderId="0" xfId="0" applyFont="1" applyFill="1" applyAlignment="1"/>
    <xf numFmtId="0" fontId="37" fillId="3" borderId="31" xfId="0" applyFont="1" applyFill="1" applyBorder="1" applyAlignment="1">
      <alignment horizontal="center" vertical="center" wrapText="1"/>
    </xf>
    <xf numFmtId="3" fontId="35" fillId="6" borderId="2" xfId="0" applyNumberFormat="1" applyFont="1" applyFill="1" applyBorder="1" applyAlignment="1">
      <alignment horizontal="left" vertical="center" wrapText="1" indent="2"/>
    </xf>
    <xf numFmtId="3" fontId="35" fillId="6" borderId="2" xfId="0" applyNumberFormat="1" applyFont="1" applyFill="1" applyBorder="1" applyAlignment="1">
      <alignment horizontal="right" vertical="center" wrapText="1"/>
    </xf>
    <xf numFmtId="0" fontId="37" fillId="8" borderId="45" xfId="0" applyFont="1" applyFill="1" applyBorder="1" applyAlignment="1">
      <alignment horizontal="right" vertical="center" wrapText="1"/>
    </xf>
    <xf numFmtId="3" fontId="37" fillId="8" borderId="2" xfId="0" applyNumberFormat="1" applyFont="1" applyFill="1" applyBorder="1" applyAlignment="1">
      <alignment horizontal="right" vertical="center" wrapText="1"/>
    </xf>
    <xf numFmtId="4" fontId="8" fillId="2" borderId="0" xfId="0" applyNumberFormat="1" applyFont="1" applyFill="1"/>
    <xf numFmtId="9" fontId="8" fillId="2" borderId="0" xfId="1" applyFont="1" applyFill="1"/>
    <xf numFmtId="3" fontId="39" fillId="6" borderId="2" xfId="0" applyNumberFormat="1" applyFont="1" applyFill="1" applyBorder="1" applyAlignment="1">
      <alignment horizontal="left" vertical="center" wrapText="1"/>
    </xf>
    <xf numFmtId="3" fontId="35" fillId="6" borderId="2" xfId="0" applyNumberFormat="1" applyFont="1" applyFill="1" applyBorder="1" applyAlignment="1">
      <alignment horizontal="left" vertical="center" wrapText="1"/>
    </xf>
    <xf numFmtId="3" fontId="37" fillId="8" borderId="45" xfId="0" applyNumberFormat="1" applyFont="1" applyFill="1" applyBorder="1" applyAlignment="1">
      <alignment horizontal="right" vertical="center" wrapText="1"/>
    </xf>
    <xf numFmtId="9" fontId="37" fillId="2" borderId="1" xfId="1"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alignment horizontal="center"/>
    </xf>
    <xf numFmtId="0" fontId="8" fillId="2" borderId="15" xfId="0" applyFont="1" applyFill="1" applyBorder="1" applyAlignment="1">
      <alignment horizontal="right"/>
    </xf>
    <xf numFmtId="0" fontId="8" fillId="2" borderId="16" xfId="0" applyFont="1" applyFill="1" applyBorder="1" applyAlignment="1">
      <alignment horizontal="right"/>
    </xf>
    <xf numFmtId="0" fontId="35" fillId="5" borderId="5" xfId="0" applyFont="1" applyFill="1" applyBorder="1" applyAlignment="1">
      <alignment horizontal="left" vertical="center" wrapText="1"/>
    </xf>
    <xf numFmtId="0" fontId="8" fillId="2" borderId="0" xfId="0" applyFont="1" applyFill="1" applyAlignment="1">
      <alignment wrapText="1"/>
    </xf>
    <xf numFmtId="0" fontId="8" fillId="2" borderId="20" xfId="0" applyFont="1" applyFill="1" applyBorder="1"/>
    <xf numFmtId="0" fontId="41" fillId="8" borderId="19" xfId="0" applyFont="1" applyFill="1" applyBorder="1" applyAlignment="1">
      <alignment horizontal="left" wrapText="1"/>
    </xf>
    <xf numFmtId="0" fontId="41" fillId="8" borderId="19" xfId="0" applyFont="1" applyFill="1" applyBorder="1" applyAlignment="1">
      <alignment wrapText="1"/>
    </xf>
    <xf numFmtId="0" fontId="42" fillId="8" borderId="17" xfId="0" applyFont="1" applyFill="1" applyBorder="1" applyAlignment="1">
      <alignment horizontal="right" wrapText="1"/>
    </xf>
    <xf numFmtId="3" fontId="42" fillId="8" borderId="10" xfId="0" applyNumberFormat="1" applyFont="1" applyFill="1" applyBorder="1" applyAlignment="1">
      <alignment horizontal="right" wrapText="1"/>
    </xf>
    <xf numFmtId="0" fontId="8" fillId="2" borderId="0" xfId="0" applyFont="1" applyFill="1" applyAlignment="1">
      <alignment horizontal="right"/>
    </xf>
    <xf numFmtId="0" fontId="35" fillId="5" borderId="2" xfId="0" applyFont="1" applyFill="1" applyBorder="1" applyAlignment="1">
      <alignment horizontal="left" vertical="center" wrapText="1"/>
    </xf>
    <xf numFmtId="3" fontId="35" fillId="5" borderId="2" xfId="0" applyNumberFormat="1" applyFont="1" applyFill="1" applyBorder="1" applyAlignment="1">
      <alignment horizontal="right" vertical="center" wrapText="1"/>
    </xf>
    <xf numFmtId="0" fontId="37" fillId="3" borderId="6" xfId="0" applyFont="1" applyFill="1" applyBorder="1" applyAlignment="1">
      <alignment horizontal="right" vertical="center" wrapText="1"/>
    </xf>
    <xf numFmtId="3" fontId="33" fillId="7" borderId="0" xfId="0" applyNumberFormat="1" applyFont="1" applyFill="1" applyBorder="1"/>
    <xf numFmtId="3" fontId="33" fillId="7" borderId="0" xfId="0" applyNumberFormat="1" applyFont="1" applyFill="1" applyBorder="1" applyAlignment="1">
      <alignment horizontal="right"/>
    </xf>
    <xf numFmtId="3" fontId="8" fillId="6" borderId="10" xfId="0" applyNumberFormat="1" applyFont="1" applyFill="1" applyBorder="1"/>
    <xf numFmtId="9" fontId="8" fillId="2" borderId="0" xfId="1" applyFont="1" applyFill="1" applyBorder="1"/>
    <xf numFmtId="0" fontId="37" fillId="3" borderId="5" xfId="0" applyFont="1" applyFill="1" applyBorder="1" applyAlignment="1">
      <alignment horizontal="right" vertical="center" wrapText="1"/>
    </xf>
    <xf numFmtId="3" fontId="37" fillId="3" borderId="6" xfId="0" applyNumberFormat="1" applyFont="1" applyFill="1" applyBorder="1" applyAlignment="1">
      <alignment horizontal="right" vertical="center" wrapText="1"/>
    </xf>
    <xf numFmtId="3" fontId="37" fillId="3" borderId="14" xfId="0" applyNumberFormat="1" applyFont="1" applyFill="1" applyBorder="1" applyAlignment="1">
      <alignment vertical="center" wrapText="1"/>
    </xf>
    <xf numFmtId="0" fontId="33" fillId="2" borderId="0" xfId="0" applyFont="1" applyFill="1"/>
    <xf numFmtId="3" fontId="35" fillId="5" borderId="5" xfId="0" applyNumberFormat="1" applyFont="1" applyFill="1" applyBorder="1" applyAlignment="1">
      <alignment horizontal="left" vertical="center" wrapText="1"/>
    </xf>
    <xf numFmtId="0" fontId="43" fillId="2" borderId="0" xfId="2" applyFont="1" applyFill="1"/>
    <xf numFmtId="0" fontId="35" fillId="5" borderId="5" xfId="0" applyFont="1" applyFill="1" applyBorder="1" applyAlignment="1">
      <alignment horizontal="justify" vertical="center" wrapText="1"/>
    </xf>
    <xf numFmtId="0" fontId="43" fillId="2" borderId="0" xfId="2" applyFont="1" applyFill="1" applyAlignment="1"/>
    <xf numFmtId="0" fontId="42" fillId="6" borderId="5" xfId="8" applyNumberFormat="1" applyFont="1" applyFill="1" applyBorder="1" applyAlignment="1" applyProtection="1">
      <alignment horizontal="left" vertical="center"/>
    </xf>
    <xf numFmtId="169" fontId="36" fillId="6" borderId="5" xfId="8" applyNumberFormat="1" applyFont="1" applyFill="1" applyBorder="1" applyAlignment="1" applyProtection="1">
      <alignment horizontal="right" vertical="center"/>
    </xf>
    <xf numFmtId="0" fontId="36" fillId="6" borderId="5" xfId="8" applyNumberFormat="1" applyFont="1" applyFill="1" applyBorder="1" applyAlignment="1" applyProtection="1">
      <alignment horizontal="left" vertical="center" wrapText="1"/>
    </xf>
    <xf numFmtId="0" fontId="35" fillId="6" borderId="45" xfId="0" applyFont="1" applyFill="1" applyBorder="1" applyAlignment="1">
      <alignment horizontal="center" vertical="center" wrapText="1"/>
    </xf>
    <xf numFmtId="164" fontId="35" fillId="6" borderId="2" xfId="0" applyNumberFormat="1" applyFont="1" applyFill="1" applyBorder="1" applyAlignment="1">
      <alignment horizontal="right" vertical="center" wrapText="1"/>
    </xf>
    <xf numFmtId="0" fontId="37" fillId="8" borderId="45" xfId="0" applyFont="1" applyFill="1" applyBorder="1" applyAlignment="1">
      <alignment horizontal="center" vertical="center"/>
    </xf>
    <xf numFmtId="164" fontId="37" fillId="8" borderId="2" xfId="0" applyNumberFormat="1" applyFont="1" applyFill="1" applyBorder="1" applyAlignment="1">
      <alignment horizontal="right" vertical="center" wrapText="1"/>
    </xf>
    <xf numFmtId="0" fontId="35" fillId="8" borderId="45" xfId="0" applyFont="1" applyFill="1" applyBorder="1" applyAlignment="1">
      <alignment horizontal="center" vertical="center" wrapText="1"/>
    </xf>
    <xf numFmtId="0" fontId="35" fillId="8" borderId="45" xfId="0" applyFont="1" applyFill="1" applyBorder="1" applyAlignment="1">
      <alignment horizontal="left" vertical="center" wrapText="1"/>
    </xf>
    <xf numFmtId="167" fontId="42" fillId="0" borderId="55" xfId="4" applyFont="1" applyFill="1" applyBorder="1" applyAlignment="1">
      <alignment vertical="center"/>
    </xf>
    <xf numFmtId="0" fontId="42" fillId="0" borderId="55" xfId="9" applyNumberFormat="1" applyFont="1" applyFill="1" applyBorder="1" applyAlignment="1">
      <alignment vertical="center"/>
    </xf>
    <xf numFmtId="0" fontId="8" fillId="5" borderId="10" xfId="0" applyFont="1" applyFill="1" applyBorder="1" applyAlignment="1">
      <alignment horizontal="left" vertical="center"/>
    </xf>
    <xf numFmtId="3" fontId="8" fillId="5" borderId="10" xfId="0" applyNumberFormat="1" applyFont="1" applyFill="1" applyBorder="1" applyAlignment="1">
      <alignment horizontal="center" vertical="center"/>
    </xf>
    <xf numFmtId="0" fontId="8" fillId="5" borderId="10" xfId="0" applyFont="1" applyFill="1" applyBorder="1" applyAlignment="1">
      <alignment horizontal="center" vertical="center"/>
    </xf>
    <xf numFmtId="0" fontId="8" fillId="5" borderId="10" xfId="0" applyNumberFormat="1" applyFont="1" applyFill="1" applyBorder="1" applyAlignment="1">
      <alignment horizontal="center" vertical="center"/>
    </xf>
    <xf numFmtId="0" fontId="35" fillId="5" borderId="10" xfId="0" applyFont="1" applyFill="1" applyBorder="1" applyAlignment="1">
      <alignment vertical="center"/>
    </xf>
    <xf numFmtId="3" fontId="33" fillId="2" borderId="0" xfId="0" applyNumberFormat="1" applyFont="1" applyFill="1" applyAlignment="1">
      <alignment horizontal="center"/>
    </xf>
    <xf numFmtId="0" fontId="8" fillId="2" borderId="0" xfId="9" applyNumberFormat="1" applyFont="1" applyFill="1"/>
    <xf numFmtId="0" fontId="37" fillId="3" borderId="5" xfId="0" applyFont="1" applyFill="1" applyBorder="1" applyAlignment="1">
      <alignment horizontal="center" vertical="center"/>
    </xf>
    <xf numFmtId="0" fontId="35" fillId="5" borderId="5" xfId="0" applyFont="1" applyFill="1" applyBorder="1" applyAlignment="1">
      <alignment horizontal="left" vertical="center"/>
    </xf>
    <xf numFmtId="164" fontId="35" fillId="5" borderId="5" xfId="0" applyNumberFormat="1" applyFont="1" applyFill="1" applyBorder="1" applyAlignment="1">
      <alignment horizontal="right" vertical="center" wrapText="1"/>
    </xf>
    <xf numFmtId="0" fontId="33" fillId="2" borderId="0" xfId="0" applyFont="1" applyFill="1" applyAlignment="1">
      <alignment horizontal="left" vertical="center"/>
    </xf>
    <xf numFmtId="0" fontId="37" fillId="3" borderId="12" xfId="0" applyFont="1" applyFill="1" applyBorder="1" applyAlignment="1">
      <alignment horizontal="center" vertical="center"/>
    </xf>
    <xf numFmtId="0" fontId="35" fillId="5" borderId="2" xfId="0" applyFont="1" applyFill="1" applyBorder="1" applyAlignment="1">
      <alignment horizontal="left" vertical="center"/>
    </xf>
    <xf numFmtId="164" fontId="35" fillId="5" borderId="2" xfId="0" applyNumberFormat="1" applyFont="1" applyFill="1" applyBorder="1" applyAlignment="1">
      <alignment horizontal="right" vertical="center" wrapText="1"/>
    </xf>
    <xf numFmtId="165" fontId="35" fillId="5" borderId="2" xfId="0" applyNumberFormat="1" applyFont="1" applyFill="1" applyBorder="1" applyAlignment="1">
      <alignment horizontal="right" vertical="center" wrapText="1"/>
    </xf>
    <xf numFmtId="49" fontId="35" fillId="5" borderId="2" xfId="0" applyNumberFormat="1" applyFont="1" applyFill="1" applyBorder="1" applyAlignment="1">
      <alignment horizontal="center" vertical="center" wrapText="1"/>
    </xf>
    <xf numFmtId="165" fontId="35" fillId="5" borderId="2" xfId="0" applyNumberFormat="1" applyFont="1" applyFill="1" applyBorder="1" applyAlignment="1">
      <alignment horizontal="center" vertical="center" wrapText="1"/>
    </xf>
    <xf numFmtId="0" fontId="33" fillId="2" borderId="0" xfId="0" applyFont="1" applyFill="1" applyAlignment="1">
      <alignment vertical="center"/>
    </xf>
    <xf numFmtId="164" fontId="8" fillId="2" borderId="0" xfId="0" applyNumberFormat="1" applyFont="1" applyFill="1"/>
    <xf numFmtId="0" fontId="35" fillId="5" borderId="12" xfId="0" applyFont="1" applyFill="1" applyBorder="1" applyAlignment="1">
      <alignment horizontal="left" vertical="center"/>
    </xf>
    <xf numFmtId="4" fontId="35" fillId="5" borderId="12" xfId="0" applyNumberFormat="1" applyFont="1" applyFill="1" applyBorder="1" applyAlignment="1">
      <alignment horizontal="right" vertical="center"/>
    </xf>
    <xf numFmtId="2" fontId="35" fillId="5" borderId="12" xfId="0" applyNumberFormat="1" applyFont="1" applyFill="1" applyBorder="1" applyAlignment="1">
      <alignment horizontal="right" vertical="center"/>
    </xf>
    <xf numFmtId="2" fontId="35" fillId="5" borderId="12" xfId="0" applyNumberFormat="1" applyFont="1" applyFill="1" applyBorder="1" applyAlignment="1">
      <alignment horizontal="right" vertical="center" wrapText="1"/>
    </xf>
    <xf numFmtId="0" fontId="37" fillId="3" borderId="44"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5" fillId="5" borderId="10" xfId="0" applyFont="1" applyFill="1" applyBorder="1" applyAlignment="1">
      <alignment horizontal="left" vertical="center" wrapText="1"/>
    </xf>
    <xf numFmtId="3" fontId="35" fillId="5" borderId="10" xfId="0" applyNumberFormat="1" applyFont="1" applyFill="1" applyBorder="1" applyAlignment="1">
      <alignment horizontal="right" vertical="center" wrapText="1"/>
    </xf>
    <xf numFmtId="0" fontId="35" fillId="6" borderId="10" xfId="0" applyFont="1" applyFill="1" applyBorder="1" applyAlignment="1">
      <alignment horizontal="right" vertical="center" wrapText="1"/>
    </xf>
    <xf numFmtId="3" fontId="35" fillId="6" borderId="10" xfId="0" applyNumberFormat="1" applyFont="1" applyFill="1" applyBorder="1" applyAlignment="1">
      <alignment horizontal="right" vertical="center" wrapText="1"/>
    </xf>
    <xf numFmtId="0" fontId="35" fillId="6" borderId="10" xfId="0" applyFont="1" applyFill="1" applyBorder="1" applyAlignment="1">
      <alignment horizontal="center" vertical="center" readingOrder="1"/>
    </xf>
    <xf numFmtId="0" fontId="35" fillId="5" borderId="10" xfId="0" applyFont="1" applyFill="1" applyBorder="1" applyAlignment="1">
      <alignment horizontal="right" vertical="center" wrapText="1"/>
    </xf>
    <xf numFmtId="0" fontId="35" fillId="6" borderId="10" xfId="0" applyFont="1" applyFill="1" applyBorder="1" applyAlignment="1">
      <alignment horizontal="right" vertical="center" readingOrder="1"/>
    </xf>
    <xf numFmtId="0" fontId="35" fillId="2" borderId="17" xfId="0" applyFont="1" applyFill="1" applyBorder="1" applyAlignment="1">
      <alignment horizontal="right" vertical="center" readingOrder="1"/>
    </xf>
    <xf numFmtId="3" fontId="37" fillId="3" borderId="29" xfId="0" applyNumberFormat="1" applyFont="1" applyFill="1" applyBorder="1" applyAlignment="1">
      <alignment horizontal="right" vertical="center" wrapText="1" indent="1"/>
    </xf>
    <xf numFmtId="0" fontId="35" fillId="6" borderId="31" xfId="0" applyFont="1" applyFill="1" applyBorder="1" applyAlignment="1">
      <alignment vertical="center" wrapText="1"/>
    </xf>
    <xf numFmtId="17" fontId="35" fillId="6" borderId="32" xfId="0" applyNumberFormat="1" applyFont="1" applyFill="1" applyBorder="1" applyAlignment="1">
      <alignment horizontal="left" vertical="center" readingOrder="1"/>
    </xf>
    <xf numFmtId="3" fontId="35" fillId="6" borderId="31" xfId="0" applyNumberFormat="1" applyFont="1" applyFill="1" applyBorder="1" applyAlignment="1">
      <alignment horizontal="right" vertical="center" wrapText="1"/>
    </xf>
    <xf numFmtId="3" fontId="8" fillId="2" borderId="0" xfId="0" applyNumberFormat="1" applyFont="1" applyFill="1" applyBorder="1"/>
    <xf numFmtId="0" fontId="35" fillId="6" borderId="33" xfId="0" applyFont="1" applyFill="1" applyBorder="1" applyAlignment="1">
      <alignment vertical="center" wrapText="1"/>
    </xf>
    <xf numFmtId="17" fontId="35" fillId="6" borderId="10" xfId="0" applyNumberFormat="1" applyFont="1" applyFill="1" applyBorder="1" applyAlignment="1">
      <alignment horizontal="left" vertical="center" readingOrder="1"/>
    </xf>
    <xf numFmtId="0" fontId="35" fillId="6" borderId="10" xfId="0" applyFont="1" applyFill="1" applyBorder="1" applyAlignment="1">
      <alignment horizontal="left" vertical="center" readingOrder="1"/>
    </xf>
    <xf numFmtId="0" fontId="8" fillId="2" borderId="34" xfId="0" applyFont="1" applyFill="1" applyBorder="1"/>
    <xf numFmtId="0" fontId="35" fillId="6" borderId="35" xfId="0" applyFont="1" applyFill="1" applyBorder="1" applyAlignment="1">
      <alignment vertical="center" wrapText="1"/>
    </xf>
    <xf numFmtId="17" fontId="35" fillId="6" borderId="36" xfId="0" applyNumberFormat="1" applyFont="1" applyFill="1" applyBorder="1" applyAlignment="1">
      <alignment horizontal="left" vertical="center" readingOrder="1"/>
    </xf>
    <xf numFmtId="0" fontId="35" fillId="6" borderId="37" xfId="0" applyFont="1" applyFill="1" applyBorder="1" applyAlignment="1">
      <alignment horizontal="right" vertical="center" wrapText="1"/>
    </xf>
    <xf numFmtId="0" fontId="35" fillId="6" borderId="38" xfId="0" applyFont="1" applyFill="1" applyBorder="1" applyAlignment="1">
      <alignment horizontal="right" vertical="center" wrapText="1"/>
    </xf>
    <xf numFmtId="0" fontId="35" fillId="6" borderId="39" xfId="0" applyFont="1" applyFill="1" applyBorder="1" applyAlignment="1">
      <alignment horizontal="right" vertical="center" wrapText="1"/>
    </xf>
    <xf numFmtId="0" fontId="35" fillId="6" borderId="10" xfId="0" applyFont="1" applyFill="1" applyBorder="1" applyAlignment="1">
      <alignment vertical="center" wrapText="1"/>
    </xf>
    <xf numFmtId="0" fontId="35" fillId="6" borderId="15" xfId="0" applyFont="1" applyFill="1" applyBorder="1" applyAlignment="1">
      <alignment vertical="center" wrapText="1"/>
    </xf>
    <xf numFmtId="17" fontId="35" fillId="6" borderId="15" xfId="0" applyNumberFormat="1" applyFont="1" applyFill="1" applyBorder="1" applyAlignment="1">
      <alignment horizontal="left" vertical="center" readingOrder="1"/>
    </xf>
    <xf numFmtId="0" fontId="35" fillId="6" borderId="43" xfId="0" applyFont="1" applyFill="1" applyBorder="1" applyAlignment="1">
      <alignment horizontal="right" vertical="center" wrapText="1"/>
    </xf>
    <xf numFmtId="0" fontId="35" fillId="6" borderId="9" xfId="0" applyFont="1" applyFill="1" applyBorder="1" applyAlignment="1">
      <alignment vertical="center" wrapText="1"/>
    </xf>
    <xf numFmtId="17" fontId="35" fillId="6" borderId="40" xfId="0" applyNumberFormat="1" applyFont="1" applyFill="1" applyBorder="1" applyAlignment="1">
      <alignment horizontal="left" vertical="center" readingOrder="1"/>
    </xf>
    <xf numFmtId="0" fontId="35" fillId="6" borderId="26" xfId="0" applyFont="1" applyFill="1" applyBorder="1" applyAlignment="1">
      <alignment horizontal="right" vertical="center" wrapText="1"/>
    </xf>
    <xf numFmtId="0" fontId="35" fillId="6" borderId="15" xfId="0" applyFont="1" applyFill="1" applyBorder="1" applyAlignment="1">
      <alignment horizontal="right" vertical="center" readingOrder="1"/>
    </xf>
    <xf numFmtId="0" fontId="35" fillId="6" borderId="41" xfId="0" applyFont="1" applyFill="1" applyBorder="1" applyAlignment="1">
      <alignment horizontal="right" vertical="center" wrapText="1"/>
    </xf>
    <xf numFmtId="0" fontId="35" fillId="6" borderId="10" xfId="0" applyFont="1" applyFill="1" applyBorder="1" applyAlignment="1">
      <alignment vertical="center" readingOrder="1"/>
    </xf>
    <xf numFmtId="0" fontId="35" fillId="6" borderId="17" xfId="0" applyFont="1" applyFill="1" applyBorder="1" applyAlignment="1">
      <alignment vertical="center" wrapText="1"/>
    </xf>
    <xf numFmtId="17" fontId="35" fillId="6" borderId="17" xfId="0" applyNumberFormat="1" applyFont="1" applyFill="1" applyBorder="1" applyAlignment="1">
      <alignment horizontal="left" vertical="center" readingOrder="1"/>
    </xf>
    <xf numFmtId="3" fontId="35" fillId="6" borderId="10" xfId="0" applyNumberFormat="1" applyFont="1" applyFill="1" applyBorder="1" applyAlignment="1">
      <alignment horizontal="right" vertical="center" readingOrder="1"/>
    </xf>
    <xf numFmtId="3" fontId="35" fillId="6" borderId="17" xfId="0" applyNumberFormat="1" applyFont="1" applyFill="1" applyBorder="1" applyAlignment="1">
      <alignment horizontal="right" vertical="center" readingOrder="1"/>
    </xf>
    <xf numFmtId="0" fontId="35" fillId="6" borderId="41" xfId="0" applyFont="1" applyFill="1" applyBorder="1" applyAlignment="1">
      <alignment vertical="center" readingOrder="1"/>
    </xf>
    <xf numFmtId="3" fontId="35" fillId="6" borderId="15" xfId="0" applyNumberFormat="1" applyFont="1" applyFill="1" applyBorder="1" applyAlignment="1">
      <alignment vertical="center" readingOrder="1"/>
    </xf>
    <xf numFmtId="3" fontId="35" fillId="6" borderId="41" xfId="0" applyNumberFormat="1" applyFont="1" applyFill="1" applyBorder="1" applyAlignment="1">
      <alignment vertical="center" readingOrder="1"/>
    </xf>
    <xf numFmtId="3" fontId="37" fillId="3" borderId="10" xfId="0" applyNumberFormat="1" applyFont="1" applyFill="1" applyBorder="1" applyAlignment="1">
      <alignment horizontal="right" vertical="center" wrapText="1" indent="1"/>
    </xf>
    <xf numFmtId="0" fontId="33" fillId="2" borderId="0" xfId="0" applyFont="1" applyFill="1" applyBorder="1" applyAlignment="1">
      <alignment horizontal="left" vertical="center"/>
    </xf>
    <xf numFmtId="0" fontId="35" fillId="5" borderId="2" xfId="0" applyFont="1" applyFill="1" applyBorder="1" applyAlignment="1">
      <alignment horizontal="right" vertical="center" wrapText="1"/>
    </xf>
    <xf numFmtId="0" fontId="35" fillId="5" borderId="22" xfId="0" applyFont="1" applyFill="1" applyBorder="1" applyAlignment="1">
      <alignment horizontal="left" vertical="center" wrapText="1"/>
    </xf>
    <xf numFmtId="0" fontId="35" fillId="5" borderId="23" xfId="0" applyFont="1" applyFill="1" applyBorder="1" applyAlignment="1">
      <alignment horizontal="left" vertical="center" wrapText="1"/>
    </xf>
    <xf numFmtId="3" fontId="35" fillId="5" borderId="12" xfId="0" applyNumberFormat="1" applyFont="1" applyFill="1" applyBorder="1" applyAlignment="1">
      <alignment horizontal="right" vertical="center" wrapText="1"/>
    </xf>
    <xf numFmtId="0" fontId="35" fillId="5" borderId="24" xfId="0" applyFont="1" applyFill="1" applyBorder="1" applyAlignment="1">
      <alignment horizontal="right" vertical="center" wrapText="1"/>
    </xf>
    <xf numFmtId="0" fontId="35" fillId="5" borderId="0" xfId="0" applyFont="1" applyFill="1" applyBorder="1" applyAlignment="1">
      <alignment horizontal="right" vertical="center" wrapText="1"/>
    </xf>
    <xf numFmtId="49" fontId="35" fillId="5" borderId="25" xfId="0" applyNumberFormat="1" applyFont="1" applyFill="1" applyBorder="1" applyAlignment="1">
      <alignment horizontal="right" vertical="center" wrapText="1"/>
    </xf>
    <xf numFmtId="0" fontId="35" fillId="5" borderId="7" xfId="0" applyFont="1" applyFill="1" applyBorder="1" applyAlignment="1">
      <alignment horizontal="left" vertical="center" wrapText="1"/>
    </xf>
    <xf numFmtId="0" fontId="35" fillId="5" borderId="13" xfId="0" applyFont="1" applyFill="1" applyBorder="1" applyAlignment="1">
      <alignment horizontal="right" vertical="center" wrapText="1"/>
    </xf>
    <xf numFmtId="3" fontId="35" fillId="5" borderId="25" xfId="0" applyNumberFormat="1" applyFont="1" applyFill="1" applyBorder="1" applyAlignment="1">
      <alignment horizontal="right" vertical="center" wrapText="1"/>
    </xf>
    <xf numFmtId="0" fontId="35" fillId="5" borderId="4" xfId="0" applyFont="1" applyFill="1" applyBorder="1" applyAlignment="1">
      <alignment horizontal="left" vertical="center" wrapText="1"/>
    </xf>
    <xf numFmtId="0" fontId="35" fillId="5" borderId="27" xfId="0" applyFont="1" applyFill="1" applyBorder="1" applyAlignment="1">
      <alignment horizontal="right" vertical="center" wrapText="1"/>
    </xf>
    <xf numFmtId="3" fontId="35" fillId="5" borderId="28" xfId="0" applyNumberFormat="1" applyFont="1" applyFill="1" applyBorder="1" applyAlignment="1">
      <alignment horizontal="right" vertical="center" wrapText="1"/>
    </xf>
    <xf numFmtId="3" fontId="35" fillId="5" borderId="26" xfId="0" applyNumberFormat="1" applyFont="1" applyFill="1" applyBorder="1" applyAlignment="1">
      <alignment horizontal="right" vertical="center" wrapText="1"/>
    </xf>
    <xf numFmtId="17" fontId="35" fillId="6" borderId="29" xfId="0" applyNumberFormat="1" applyFont="1" applyFill="1" applyBorder="1" applyAlignment="1">
      <alignment horizontal="left" vertical="center"/>
    </xf>
    <xf numFmtId="0" fontId="35" fillId="6" borderId="10" xfId="0" applyFont="1" applyFill="1" applyBorder="1" applyAlignment="1">
      <alignment horizontal="right" vertical="center"/>
    </xf>
    <xf numFmtId="3" fontId="35" fillId="6" borderId="10" xfId="0" applyNumberFormat="1" applyFont="1" applyFill="1" applyBorder="1" applyAlignment="1">
      <alignment horizontal="right" vertical="center"/>
    </xf>
    <xf numFmtId="3" fontId="35" fillId="2" borderId="10" xfId="0" applyNumberFormat="1" applyFont="1" applyFill="1" applyBorder="1" applyAlignment="1">
      <alignment horizontal="right" vertical="center"/>
    </xf>
    <xf numFmtId="0" fontId="35" fillId="6" borderId="10" xfId="0" applyFont="1" applyFill="1" applyBorder="1" applyAlignment="1">
      <alignment horizontal="left" vertical="center" wrapText="1" readingOrder="1"/>
    </xf>
    <xf numFmtId="17" fontId="35" fillId="6" borderId="0" xfId="0" applyNumberFormat="1" applyFont="1" applyFill="1" applyAlignment="1">
      <alignment horizontal="left" vertical="center"/>
    </xf>
    <xf numFmtId="0" fontId="35" fillId="2" borderId="10" xfId="0" applyFont="1" applyFill="1" applyBorder="1" applyAlignment="1">
      <alignment horizontal="right" vertical="center" readingOrder="1"/>
    </xf>
    <xf numFmtId="0" fontId="35" fillId="2" borderId="10" xfId="0" applyFont="1" applyFill="1" applyBorder="1" applyAlignment="1">
      <alignment horizontal="right" vertical="center"/>
    </xf>
    <xf numFmtId="17" fontId="35" fillId="6" borderId="10" xfId="0" applyNumberFormat="1" applyFont="1" applyFill="1" applyBorder="1" applyAlignment="1">
      <alignment horizontal="left" vertical="center"/>
    </xf>
    <xf numFmtId="0" fontId="35" fillId="6" borderId="10" xfId="0" applyFont="1" applyFill="1" applyBorder="1" applyAlignment="1">
      <alignment horizontal="left" wrapText="1" readingOrder="1"/>
    </xf>
    <xf numFmtId="0" fontId="35" fillId="6" borderId="15" xfId="0" applyFont="1" applyFill="1" applyBorder="1" applyAlignment="1">
      <alignment vertical="center" readingOrder="1"/>
    </xf>
    <xf numFmtId="17" fontId="35" fillId="6" borderId="15" xfId="0" applyNumberFormat="1" applyFont="1" applyFill="1" applyBorder="1" applyAlignment="1">
      <alignment horizontal="left" vertical="center"/>
    </xf>
    <xf numFmtId="0" fontId="35" fillId="6" borderId="30" xfId="0" applyFont="1" applyFill="1" applyBorder="1" applyAlignment="1">
      <alignment horizontal="right" vertical="center" readingOrder="1"/>
    </xf>
    <xf numFmtId="0" fontId="35" fillId="2" borderId="29" xfId="0" applyFont="1" applyFill="1" applyBorder="1" applyAlignment="1">
      <alignment horizontal="right" vertical="center" readingOrder="1"/>
    </xf>
    <xf numFmtId="0" fontId="37" fillId="5" borderId="5" xfId="0" applyFont="1" applyFill="1" applyBorder="1" applyAlignment="1">
      <alignment horizontal="center" vertical="center" wrapText="1"/>
    </xf>
    <xf numFmtId="3" fontId="37" fillId="8" borderId="5" xfId="0" applyNumberFormat="1" applyFont="1" applyFill="1" applyBorder="1" applyAlignment="1">
      <alignment horizontal="center" vertical="center" wrapText="1"/>
    </xf>
    <xf numFmtId="0" fontId="37" fillId="4" borderId="2" xfId="0" applyFont="1" applyFill="1" applyBorder="1" applyAlignment="1">
      <alignment horizontal="left" vertical="center" wrapText="1"/>
    </xf>
    <xf numFmtId="3" fontId="37" fillId="4" borderId="2" xfId="0" applyNumberFormat="1" applyFont="1" applyFill="1" applyBorder="1" applyAlignment="1">
      <alignment horizontal="right" vertical="center" wrapText="1"/>
    </xf>
    <xf numFmtId="0" fontId="37" fillId="3" borderId="12" xfId="0" applyFont="1" applyFill="1" applyBorder="1" applyAlignment="1">
      <alignment horizontal="right" vertical="center" wrapText="1"/>
    </xf>
    <xf numFmtId="3" fontId="37" fillId="3" borderId="12" xfId="0" applyNumberFormat="1" applyFont="1" applyFill="1" applyBorder="1" applyAlignment="1">
      <alignment horizontal="right" vertical="center" wrapText="1"/>
    </xf>
    <xf numFmtId="0" fontId="47" fillId="2" borderId="0" xfId="0" applyFont="1" applyFill="1" applyBorder="1"/>
    <xf numFmtId="0" fontId="47" fillId="2" borderId="20" xfId="0" applyFont="1" applyFill="1" applyBorder="1"/>
    <xf numFmtId="0" fontId="47" fillId="2" borderId="0" xfId="0" applyFont="1" applyFill="1"/>
    <xf numFmtId="0" fontId="47" fillId="2" borderId="0" xfId="0" applyFont="1" applyFill="1" applyAlignment="1">
      <alignment horizontal="left"/>
    </xf>
    <xf numFmtId="0" fontId="47" fillId="2" borderId="0" xfId="0" applyFont="1" applyFill="1" applyAlignment="1">
      <alignment horizontal="center"/>
    </xf>
    <xf numFmtId="0" fontId="47" fillId="2" borderId="0" xfId="0" applyFont="1" applyFill="1" applyAlignment="1">
      <alignment horizontal="right"/>
    </xf>
    <xf numFmtId="0" fontId="37" fillId="3" borderId="1"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5" fillId="5" borderId="11" xfId="0" applyFont="1" applyFill="1" applyBorder="1" applyAlignment="1">
      <alignment horizontal="left" vertical="center" wrapText="1"/>
    </xf>
    <xf numFmtId="0" fontId="35" fillId="5" borderId="14" xfId="0" applyFont="1" applyFill="1" applyBorder="1" applyAlignment="1">
      <alignment horizontal="left" vertical="center" wrapText="1"/>
    </xf>
    <xf numFmtId="3" fontId="37" fillId="3" borderId="0" xfId="0" applyNumberFormat="1" applyFont="1" applyFill="1" applyBorder="1" applyAlignment="1">
      <alignment horizontal="right" vertical="center" wrapText="1"/>
    </xf>
    <xf numFmtId="0" fontId="37" fillId="8" borderId="45" xfId="0" applyFont="1" applyFill="1" applyBorder="1" applyAlignment="1">
      <alignment horizontal="center" vertical="center" wrapText="1"/>
    </xf>
    <xf numFmtId="0" fontId="37" fillId="8" borderId="45" xfId="0" applyFont="1" applyFill="1" applyBorder="1" applyAlignment="1">
      <alignment horizontal="left" vertical="center" wrapText="1"/>
    </xf>
    <xf numFmtId="3" fontId="35" fillId="6" borderId="2" xfId="0" applyNumberFormat="1" applyFont="1" applyFill="1" applyBorder="1" applyAlignment="1">
      <alignment horizontal="center" vertical="center" wrapText="1"/>
    </xf>
    <xf numFmtId="0" fontId="50" fillId="2" borderId="0" xfId="0" applyFont="1" applyFill="1" applyBorder="1"/>
    <xf numFmtId="0" fontId="50" fillId="2" borderId="7" xfId="0" applyFont="1" applyFill="1" applyBorder="1" applyAlignment="1">
      <alignment horizontal="left" vertical="center"/>
    </xf>
    <xf numFmtId="0" fontId="50" fillId="2" borderId="0" xfId="0" applyFont="1" applyFill="1" applyAlignment="1">
      <alignment horizontal="left" vertical="center"/>
    </xf>
    <xf numFmtId="0" fontId="48" fillId="2" borderId="0" xfId="0" applyFont="1" applyFill="1" applyAlignment="1">
      <alignment horizontal="left" vertical="center"/>
    </xf>
    <xf numFmtId="167" fontId="54" fillId="0" borderId="54" xfId="4" applyFont="1" applyFill="1" applyBorder="1" applyAlignment="1">
      <alignment vertical="center"/>
    </xf>
    <xf numFmtId="0" fontId="49" fillId="2" borderId="0" xfId="0" applyFont="1" applyFill="1"/>
    <xf numFmtId="0" fontId="49" fillId="2" borderId="0" xfId="0" applyFont="1" applyFill="1" applyBorder="1" applyAlignment="1">
      <alignment horizontal="left"/>
    </xf>
    <xf numFmtId="0" fontId="53" fillId="2" borderId="3" xfId="3" applyFont="1" applyFill="1" applyBorder="1" applyAlignment="1">
      <alignment horizontal="left"/>
    </xf>
    <xf numFmtId="0" fontId="53" fillId="2" borderId="5" xfId="8" applyNumberFormat="1" applyFont="1" applyFill="1" applyBorder="1" applyAlignment="1" applyProtection="1">
      <alignment horizontal="left" vertical="center"/>
    </xf>
    <xf numFmtId="0" fontId="50" fillId="2" borderId="3" xfId="0" applyFont="1" applyFill="1" applyBorder="1" applyAlignment="1">
      <alignment horizontal="left" vertical="center"/>
    </xf>
    <xf numFmtId="0" fontId="50" fillId="2" borderId="0" xfId="0" applyFont="1" applyFill="1"/>
    <xf numFmtId="0" fontId="48" fillId="2" borderId="0" xfId="0" applyFont="1" applyFill="1" applyBorder="1" applyAlignment="1">
      <alignment horizontal="left" vertical="center"/>
    </xf>
    <xf numFmtId="0" fontId="49" fillId="2" borderId="0" xfId="0" applyFont="1" applyFill="1" applyBorder="1" applyAlignment="1">
      <alignment horizontal="left" vertical="center"/>
    </xf>
    <xf numFmtId="0" fontId="37" fillId="3" borderId="1"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50" fillId="2" borderId="3" xfId="0" applyFont="1" applyFill="1" applyBorder="1" applyAlignment="1">
      <alignment horizontal="left" vertical="center"/>
    </xf>
    <xf numFmtId="0" fontId="50" fillId="2" borderId="0" xfId="0" applyFont="1" applyFill="1" applyBorder="1" applyAlignment="1">
      <alignment horizontal="left" vertical="center"/>
    </xf>
    <xf numFmtId="0" fontId="52" fillId="2" borderId="21" xfId="0" applyFont="1" applyFill="1" applyBorder="1" applyAlignment="1">
      <alignment horizontal="left" vertical="center" wrapText="1"/>
    </xf>
    <xf numFmtId="0" fontId="52" fillId="2" borderId="7" xfId="0" applyFont="1" applyFill="1" applyBorder="1" applyAlignment="1">
      <alignment horizontal="left" vertical="center" wrapText="1"/>
    </xf>
    <xf numFmtId="0" fontId="48" fillId="2" borderId="0" xfId="0" applyFont="1" applyFill="1" applyAlignment="1">
      <alignment horizontal="left" vertical="center"/>
    </xf>
    <xf numFmtId="0" fontId="37" fillId="3" borderId="5" xfId="0" applyFont="1" applyFill="1" applyBorder="1" applyAlignment="1">
      <alignment horizontal="center" vertical="center" wrapText="1"/>
    </xf>
    <xf numFmtId="0" fontId="35" fillId="5" borderId="11"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35" fillId="5" borderId="14" xfId="0" applyFont="1" applyFill="1" applyBorder="1" applyAlignment="1">
      <alignment horizontal="left" vertical="center" wrapText="1"/>
    </xf>
    <xf numFmtId="0" fontId="37" fillId="8" borderId="5" xfId="0" applyFont="1" applyFill="1" applyBorder="1" applyAlignment="1">
      <alignment horizontal="right" vertical="center" wrapText="1" indent="1"/>
    </xf>
    <xf numFmtId="0" fontId="50" fillId="2" borderId="0" xfId="0" applyFont="1" applyFill="1" applyBorder="1" applyAlignment="1">
      <alignment horizontal="left" vertical="center" wrapText="1"/>
    </xf>
    <xf numFmtId="3" fontId="37" fillId="3" borderId="0" xfId="0" applyNumberFormat="1" applyFont="1" applyFill="1" applyBorder="1" applyAlignment="1">
      <alignment horizontal="right" vertical="center" wrapText="1"/>
    </xf>
    <xf numFmtId="3" fontId="37" fillId="3" borderId="26" xfId="0" applyNumberFormat="1" applyFont="1" applyFill="1" applyBorder="1" applyAlignment="1">
      <alignment horizontal="right" vertical="center" wrapText="1"/>
    </xf>
    <xf numFmtId="0" fontId="50" fillId="2" borderId="42" xfId="0" applyFont="1" applyFill="1" applyBorder="1" applyAlignment="1">
      <alignment horizontal="left" vertical="center" wrapText="1"/>
    </xf>
    <xf numFmtId="3" fontId="37" fillId="3" borderId="10" xfId="0" applyNumberFormat="1" applyFont="1" applyFill="1" applyBorder="1" applyAlignment="1">
      <alignment horizontal="right" vertical="center" wrapText="1"/>
    </xf>
    <xf numFmtId="3" fontId="37" fillId="3" borderId="29" xfId="0" applyNumberFormat="1" applyFont="1" applyFill="1" applyBorder="1" applyAlignment="1">
      <alignment horizontal="right" vertical="center" wrapText="1"/>
    </xf>
    <xf numFmtId="0" fontId="50" fillId="2" borderId="0" xfId="0" applyFont="1" applyFill="1" applyAlignment="1">
      <alignment horizontal="left" vertical="center" wrapText="1"/>
    </xf>
    <xf numFmtId="0" fontId="50" fillId="2" borderId="0" xfId="0" applyFont="1" applyFill="1" applyAlignment="1">
      <alignment horizontal="left" vertical="center"/>
    </xf>
    <xf numFmtId="0" fontId="8" fillId="2" borderId="0" xfId="0" applyFont="1" applyFill="1" applyAlignment="1">
      <alignment horizontal="left" vertical="center"/>
    </xf>
    <xf numFmtId="0" fontId="50" fillId="0" borderId="3" xfId="0" applyFont="1" applyFill="1" applyBorder="1" applyAlignment="1">
      <alignment horizontal="left" vertical="center" wrapText="1"/>
    </xf>
    <xf numFmtId="0" fontId="49" fillId="2" borderId="0" xfId="0" applyFont="1" applyFill="1" applyAlignment="1">
      <alignment horizontal="left" vertical="center"/>
    </xf>
    <xf numFmtId="0" fontId="50" fillId="0" borderId="3" xfId="0" applyFont="1" applyFill="1" applyBorder="1" applyAlignment="1">
      <alignment horizontal="justify" vertical="center" wrapText="1"/>
    </xf>
    <xf numFmtId="0" fontId="48" fillId="2" borderId="0" xfId="0" applyFont="1" applyFill="1" applyAlignment="1">
      <alignment horizontal="left" vertical="center" wrapText="1"/>
    </xf>
    <xf numFmtId="0" fontId="37" fillId="3" borderId="4"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53" fillId="0" borderId="3" xfId="0" applyFont="1" applyFill="1" applyBorder="1" applyAlignment="1">
      <alignment horizontal="justify" vertical="center" wrapText="1"/>
    </xf>
    <xf numFmtId="0" fontId="50" fillId="2" borderId="7" xfId="0" applyFont="1" applyFill="1" applyBorder="1" applyAlignment="1">
      <alignment horizontal="justify" vertical="center" wrapText="1"/>
    </xf>
    <xf numFmtId="0" fontId="49" fillId="2" borderId="0" xfId="0" applyFont="1" applyFill="1" applyAlignment="1">
      <alignment horizontal="left" vertical="center" wrapText="1"/>
    </xf>
    <xf numFmtId="0" fontId="50" fillId="2" borderId="3"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33" fillId="3" borderId="10" xfId="0" applyFont="1" applyFill="1" applyBorder="1" applyAlignment="1">
      <alignment horizontal="center" vertical="center"/>
    </xf>
    <xf numFmtId="0" fontId="33" fillId="3" borderId="10" xfId="0" applyFont="1" applyFill="1" applyBorder="1" applyAlignment="1">
      <alignment horizontal="center" vertical="center" wrapText="1"/>
    </xf>
    <xf numFmtId="167" fontId="42" fillId="3" borderId="10" xfId="8" applyNumberFormat="1" applyFont="1" applyFill="1" applyBorder="1" applyAlignment="1" applyProtection="1">
      <alignment horizontal="center" vertical="center" wrapText="1"/>
    </xf>
    <xf numFmtId="0" fontId="42" fillId="3" borderId="10" xfId="9" applyNumberFormat="1" applyFont="1" applyFill="1" applyBorder="1" applyAlignment="1" applyProtection="1">
      <alignment horizontal="center" vertical="center" wrapText="1"/>
    </xf>
    <xf numFmtId="0" fontId="50" fillId="2" borderId="3" xfId="0" applyFont="1" applyFill="1" applyBorder="1" applyAlignment="1">
      <alignment horizontal="left" wrapText="1"/>
    </xf>
    <xf numFmtId="0" fontId="50" fillId="2" borderId="3" xfId="0" applyFont="1" applyFill="1" applyBorder="1" applyAlignment="1">
      <alignment horizontal="left"/>
    </xf>
    <xf numFmtId="0" fontId="50" fillId="2" borderId="0" xfId="0" applyFont="1" applyFill="1" applyAlignment="1">
      <alignment horizontal="left"/>
    </xf>
    <xf numFmtId="0" fontId="48" fillId="2" borderId="46" xfId="0" applyFont="1" applyFill="1" applyBorder="1" applyAlignment="1">
      <alignment horizontal="left"/>
    </xf>
    <xf numFmtId="0" fontId="37" fillId="8" borderId="49" xfId="0" applyFont="1" applyFill="1" applyBorder="1" applyAlignment="1">
      <alignment horizontal="center" vertical="center" wrapText="1"/>
    </xf>
    <xf numFmtId="0" fontId="37" fillId="8" borderId="33" xfId="0" applyFont="1" applyFill="1" applyBorder="1" applyAlignment="1">
      <alignment horizontal="center" vertical="center" wrapText="1"/>
    </xf>
    <xf numFmtId="0" fontId="37" fillId="8" borderId="45" xfId="0" applyFont="1" applyFill="1" applyBorder="1" applyAlignment="1">
      <alignment horizontal="center" vertical="center" wrapText="1"/>
    </xf>
    <xf numFmtId="0" fontId="37" fillId="8" borderId="47" xfId="0" applyFont="1" applyFill="1" applyBorder="1" applyAlignment="1">
      <alignment horizontal="center" vertical="center" wrapText="1"/>
    </xf>
    <xf numFmtId="0" fontId="37" fillId="8" borderId="50" xfId="0" applyFont="1" applyFill="1" applyBorder="1" applyAlignment="1">
      <alignment horizontal="center" vertical="center" wrapText="1"/>
    </xf>
    <xf numFmtId="0" fontId="37" fillId="8" borderId="52" xfId="0" applyFont="1" applyFill="1" applyBorder="1" applyAlignment="1">
      <alignment horizontal="center" vertical="center" wrapText="1"/>
    </xf>
    <xf numFmtId="0" fontId="37" fillId="8" borderId="51" xfId="0" applyFont="1" applyFill="1" applyBorder="1" applyAlignment="1">
      <alignment horizontal="center" vertical="center" wrapText="1"/>
    </xf>
    <xf numFmtId="0" fontId="37" fillId="8" borderId="53" xfId="0" applyFont="1" applyFill="1" applyBorder="1" applyAlignment="1">
      <alignment horizontal="center" vertical="center" wrapText="1"/>
    </xf>
    <xf numFmtId="0" fontId="37" fillId="8" borderId="3"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37" fillId="8" borderId="45" xfId="0" applyFont="1" applyFill="1" applyBorder="1" applyAlignment="1">
      <alignment horizontal="left" vertical="center" wrapText="1"/>
    </xf>
    <xf numFmtId="0" fontId="37" fillId="8" borderId="48" xfId="0" applyFont="1" applyFill="1" applyBorder="1" applyAlignment="1">
      <alignment horizontal="left" vertical="center" wrapText="1"/>
    </xf>
    <xf numFmtId="0" fontId="37" fillId="8" borderId="47" xfId="0" applyFont="1" applyFill="1" applyBorder="1" applyAlignment="1">
      <alignment horizontal="left" vertical="center" wrapText="1"/>
    </xf>
    <xf numFmtId="0" fontId="48" fillId="0" borderId="46" xfId="0" applyFont="1" applyBorder="1" applyAlignment="1">
      <alignment horizontal="left" vertical="justify"/>
    </xf>
    <xf numFmtId="3" fontId="35" fillId="6" borderId="1" xfId="0" applyNumberFormat="1" applyFont="1" applyFill="1" applyBorder="1" applyAlignment="1">
      <alignment horizontal="center" vertical="center" wrapText="1"/>
    </xf>
    <xf numFmtId="3" fontId="35" fillId="6" borderId="9" xfId="0" applyNumberFormat="1" applyFont="1" applyFill="1" applyBorder="1" applyAlignment="1">
      <alignment horizontal="center" vertical="center" wrapText="1"/>
    </xf>
    <xf numFmtId="3" fontId="35" fillId="6" borderId="2" xfId="0" applyNumberFormat="1"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49" fillId="2" borderId="48" xfId="0" applyFont="1" applyFill="1" applyBorder="1" applyAlignment="1">
      <alignment horizontal="center" vertical="justify"/>
    </xf>
    <xf numFmtId="0" fontId="49" fillId="2" borderId="48" xfId="0" applyFont="1" applyFill="1" applyBorder="1" applyAlignment="1">
      <alignment horizontal="left" vertical="justify"/>
    </xf>
    <xf numFmtId="0" fontId="35" fillId="2" borderId="8"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52" fillId="2" borderId="8" xfId="0" applyFont="1" applyFill="1" applyBorder="1" applyAlignment="1">
      <alignment horizontal="left" vertical="center" wrapText="1"/>
    </xf>
    <xf numFmtId="0" fontId="52" fillId="2" borderId="0" xfId="0" applyFont="1" applyFill="1" applyBorder="1" applyAlignment="1">
      <alignment horizontal="left" vertical="center" wrapText="1"/>
    </xf>
    <xf numFmtId="0" fontId="50" fillId="2" borderId="0" xfId="0" applyFont="1" applyFill="1" applyBorder="1" applyAlignment="1">
      <alignment horizontal="left" wrapText="1"/>
    </xf>
    <xf numFmtId="0" fontId="50" fillId="2" borderId="0" xfId="0" applyFont="1" applyFill="1" applyAlignment="1">
      <alignment horizontal="left" wrapText="1"/>
    </xf>
    <xf numFmtId="3" fontId="37" fillId="3" borderId="11" xfId="0" applyNumberFormat="1" applyFont="1" applyFill="1" applyBorder="1" applyAlignment="1">
      <alignment horizontal="right" vertical="center" wrapText="1" indent="1"/>
    </xf>
    <xf numFmtId="3" fontId="37" fillId="3" borderId="13" xfId="0" applyNumberFormat="1" applyFont="1" applyFill="1" applyBorder="1" applyAlignment="1">
      <alignment horizontal="right" vertical="center" wrapText="1" indent="1"/>
    </xf>
    <xf numFmtId="0" fontId="50" fillId="2" borderId="7" xfId="0" applyFont="1" applyFill="1" applyBorder="1" applyAlignment="1">
      <alignment horizontal="left" vertical="center" wrapText="1"/>
    </xf>
    <xf numFmtId="0" fontId="50" fillId="2" borderId="7" xfId="0" applyFont="1" applyFill="1" applyBorder="1" applyAlignment="1">
      <alignment horizontal="left" vertical="center"/>
    </xf>
    <xf numFmtId="0" fontId="8" fillId="8" borderId="18" xfId="0" applyFont="1" applyFill="1" applyBorder="1" applyAlignment="1">
      <alignment horizontal="center" wrapText="1"/>
    </xf>
    <xf numFmtId="0" fontId="8" fillId="8" borderId="19" xfId="0" applyFont="1" applyFill="1" applyBorder="1" applyAlignment="1">
      <alignment horizontal="center" wrapText="1"/>
    </xf>
    <xf numFmtId="0" fontId="50"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cellXfs>
  <cellStyles count="349">
    <cellStyle name="=C:\WINNT\SYSTEM32\COMMAND.COM" xfId="10" xr:uid="{00000000-0005-0000-0000-000000000000}"/>
    <cellStyle name="20% - Énfasis1 2" xfId="121" xr:uid="{00000000-0005-0000-0000-000001000000}"/>
    <cellStyle name="20% - Énfasis2 2" xfId="122" xr:uid="{00000000-0005-0000-0000-000002000000}"/>
    <cellStyle name="20% - Énfasis3 2" xfId="123" xr:uid="{00000000-0005-0000-0000-000003000000}"/>
    <cellStyle name="20% - Énfasis4 2" xfId="124" xr:uid="{00000000-0005-0000-0000-000004000000}"/>
    <cellStyle name="20% - Énfasis5 2" xfId="125" xr:uid="{00000000-0005-0000-0000-000005000000}"/>
    <cellStyle name="20% - Énfasis6 2" xfId="126" xr:uid="{00000000-0005-0000-0000-000006000000}"/>
    <cellStyle name="40% - Énfasis1 2" xfId="127" xr:uid="{00000000-0005-0000-0000-000007000000}"/>
    <cellStyle name="40% - Énfasis2 2" xfId="128" xr:uid="{00000000-0005-0000-0000-000008000000}"/>
    <cellStyle name="40% - Énfasis3 2" xfId="129" xr:uid="{00000000-0005-0000-0000-000009000000}"/>
    <cellStyle name="40% - Énfasis4 2" xfId="130" xr:uid="{00000000-0005-0000-0000-00000A000000}"/>
    <cellStyle name="40% - Énfasis5 2" xfId="131" xr:uid="{00000000-0005-0000-0000-00000B000000}"/>
    <cellStyle name="40% - Énfasis6 2" xfId="132" xr:uid="{00000000-0005-0000-0000-00000C000000}"/>
    <cellStyle name="60% - Énfasis1 2" xfId="133" xr:uid="{00000000-0005-0000-0000-00000D000000}"/>
    <cellStyle name="60% - Énfasis2 2" xfId="134" xr:uid="{00000000-0005-0000-0000-00000E000000}"/>
    <cellStyle name="60% - Énfasis3 2" xfId="135" xr:uid="{00000000-0005-0000-0000-00000F000000}"/>
    <cellStyle name="60% - Énfasis4 2" xfId="136" xr:uid="{00000000-0005-0000-0000-000010000000}"/>
    <cellStyle name="60% - Énfasis5 2" xfId="137" xr:uid="{00000000-0005-0000-0000-000011000000}"/>
    <cellStyle name="60% - Énfasis6 2" xfId="138" xr:uid="{00000000-0005-0000-0000-000012000000}"/>
    <cellStyle name="anuario" xfId="11" xr:uid="{00000000-0005-0000-0000-000013000000}"/>
    <cellStyle name="Buena 2" xfId="139" xr:uid="{00000000-0005-0000-0000-000014000000}"/>
    <cellStyle name="Cálculo 2" xfId="140" xr:uid="{00000000-0005-0000-0000-000015000000}"/>
    <cellStyle name="Celda de comprobación 2" xfId="141" xr:uid="{00000000-0005-0000-0000-000016000000}"/>
    <cellStyle name="Celda vinculada 2" xfId="142" xr:uid="{00000000-0005-0000-0000-000017000000}"/>
    <cellStyle name="Comma [0]_ABCGRA1" xfId="12" xr:uid="{00000000-0005-0000-0000-000018000000}"/>
    <cellStyle name="Comma_ABCGRA1" xfId="13" xr:uid="{00000000-0005-0000-0000-000019000000}"/>
    <cellStyle name="Currency [0]_ABCGRA1" xfId="14" xr:uid="{00000000-0005-0000-0000-00001A000000}"/>
    <cellStyle name="Currency_ABCGRA1" xfId="15" xr:uid="{00000000-0005-0000-0000-00001B000000}"/>
    <cellStyle name="Encabezado 4 2" xfId="143" xr:uid="{00000000-0005-0000-0000-00001C000000}"/>
    <cellStyle name="Énfasis1 2" xfId="144" xr:uid="{00000000-0005-0000-0000-00001D000000}"/>
    <cellStyle name="Énfasis2 2" xfId="145" xr:uid="{00000000-0005-0000-0000-00001E000000}"/>
    <cellStyle name="Énfasis3 2" xfId="146" xr:uid="{00000000-0005-0000-0000-00001F000000}"/>
    <cellStyle name="Énfasis4 2" xfId="147" xr:uid="{00000000-0005-0000-0000-000020000000}"/>
    <cellStyle name="Énfasis5 2" xfId="148" xr:uid="{00000000-0005-0000-0000-000021000000}"/>
    <cellStyle name="Énfasis6 2" xfId="149" xr:uid="{00000000-0005-0000-0000-000022000000}"/>
    <cellStyle name="Entrada 2" xfId="150" xr:uid="{00000000-0005-0000-0000-000023000000}"/>
    <cellStyle name="ESTI1 - Style1" xfId="16" xr:uid="{00000000-0005-0000-0000-000024000000}"/>
    <cellStyle name="Euro" xfId="5" xr:uid="{00000000-0005-0000-0000-000025000000}"/>
    <cellStyle name="Euro 2" xfId="48" xr:uid="{00000000-0005-0000-0000-000026000000}"/>
    <cellStyle name="Euro 3" xfId="47" xr:uid="{00000000-0005-0000-0000-000027000000}"/>
    <cellStyle name="Euro 4" xfId="151" xr:uid="{00000000-0005-0000-0000-000028000000}"/>
    <cellStyle name="Euro 4 2" xfId="188" xr:uid="{00000000-0005-0000-0000-000029000000}"/>
    <cellStyle name="Euro 5" xfId="196" xr:uid="{00000000-0005-0000-0000-00002A000000}"/>
    <cellStyle name="Euro 6" xfId="17" xr:uid="{00000000-0005-0000-0000-00002B000000}"/>
    <cellStyle name="Followed Hyperlink_cons-estado REAL-CENACE vs 2002 julio" xfId="18" xr:uid="{00000000-0005-0000-0000-00002C000000}"/>
    <cellStyle name="Hipervínculo" xfId="2" builtinId="8"/>
    <cellStyle name="Hipervínculo 2" xfId="119" xr:uid="{00000000-0005-0000-0000-00002E000000}"/>
    <cellStyle name="Hyperlink" xfId="197" xr:uid="{00000000-0005-0000-0000-00002F000000}"/>
    <cellStyle name="Incorrecto 2" xfId="152" xr:uid="{00000000-0005-0000-0000-000030000000}"/>
    <cellStyle name="Linea horizontal" xfId="19" xr:uid="{00000000-0005-0000-0000-000031000000}"/>
    <cellStyle name="Millares" xfId="9" builtinId="3"/>
    <cellStyle name="Millares [0] 10" xfId="100" xr:uid="{00000000-0005-0000-0000-000033000000}"/>
    <cellStyle name="Millares [0] 10 2" xfId="247" xr:uid="{00000000-0005-0000-0000-000034000000}"/>
    <cellStyle name="Millares [0] 10 2 2" xfId="331" xr:uid="{00000000-0005-0000-0000-000035000000}"/>
    <cellStyle name="Millares [0] 2" xfId="118" xr:uid="{00000000-0005-0000-0000-000036000000}"/>
    <cellStyle name="Millares [0] 2 2" xfId="49" xr:uid="{00000000-0005-0000-0000-000037000000}"/>
    <cellStyle name="Millares [0] 2 2 2" xfId="205" xr:uid="{00000000-0005-0000-0000-000038000000}"/>
    <cellStyle name="Millares [0] 2 2 2 2" xfId="289" xr:uid="{00000000-0005-0000-0000-000039000000}"/>
    <cellStyle name="Millares [0] 2 3" xfId="84" xr:uid="{00000000-0005-0000-0000-00003A000000}"/>
    <cellStyle name="Millares [0] 2 3 2" xfId="235" xr:uid="{00000000-0005-0000-0000-00003B000000}"/>
    <cellStyle name="Millares [0] 2 3 2 2" xfId="319" xr:uid="{00000000-0005-0000-0000-00003C000000}"/>
    <cellStyle name="Millares [0] 2 4" xfId="90" xr:uid="{00000000-0005-0000-0000-00003D000000}"/>
    <cellStyle name="Millares [0] 2 4 2" xfId="241" xr:uid="{00000000-0005-0000-0000-00003E000000}"/>
    <cellStyle name="Millares [0] 2 4 2 2" xfId="325" xr:uid="{00000000-0005-0000-0000-00003F000000}"/>
    <cellStyle name="Millares [0] 2 5" xfId="86" xr:uid="{00000000-0005-0000-0000-000040000000}"/>
    <cellStyle name="Millares [0] 2 5 2" xfId="237" xr:uid="{00000000-0005-0000-0000-000041000000}"/>
    <cellStyle name="Millares [0] 2 5 2 2" xfId="321" xr:uid="{00000000-0005-0000-0000-000042000000}"/>
    <cellStyle name="Millares [0] 2 6" xfId="92" xr:uid="{00000000-0005-0000-0000-000043000000}"/>
    <cellStyle name="Millares [0] 2 6 2" xfId="242" xr:uid="{00000000-0005-0000-0000-000044000000}"/>
    <cellStyle name="Millares [0] 2 6 2 2" xfId="326" xr:uid="{00000000-0005-0000-0000-000045000000}"/>
    <cellStyle name="Millares [0] 2 7" xfId="85" xr:uid="{00000000-0005-0000-0000-000046000000}"/>
    <cellStyle name="Millares [0] 2 7 2" xfId="236" xr:uid="{00000000-0005-0000-0000-000047000000}"/>
    <cellStyle name="Millares [0] 2 7 2 2" xfId="320" xr:uid="{00000000-0005-0000-0000-000048000000}"/>
    <cellStyle name="Millares [0] 2 8" xfId="99" xr:uid="{00000000-0005-0000-0000-000049000000}"/>
    <cellStyle name="Millares [0] 2 8 2" xfId="246" xr:uid="{00000000-0005-0000-0000-00004A000000}"/>
    <cellStyle name="Millares [0] 2 8 2 2" xfId="330" xr:uid="{00000000-0005-0000-0000-00004B000000}"/>
    <cellStyle name="Millares [0] 2 9" xfId="251" xr:uid="{00000000-0005-0000-0000-00004C000000}"/>
    <cellStyle name="Millares [0] 2 9 2" xfId="335" xr:uid="{00000000-0005-0000-0000-00004D000000}"/>
    <cellStyle name="Millares [0] 3" xfId="51" xr:uid="{00000000-0005-0000-0000-00004E000000}"/>
    <cellStyle name="Millares [0] 3 2" xfId="52" xr:uid="{00000000-0005-0000-0000-00004F000000}"/>
    <cellStyle name="Millares [0] 3 2 2" xfId="208" xr:uid="{00000000-0005-0000-0000-000050000000}"/>
    <cellStyle name="Millares [0] 3 2 2 2" xfId="292" xr:uid="{00000000-0005-0000-0000-000051000000}"/>
    <cellStyle name="Millares [0] 3 2 3" xfId="267" xr:uid="{00000000-0005-0000-0000-000052000000}"/>
    <cellStyle name="Millares [0] 3 3" xfId="207" xr:uid="{00000000-0005-0000-0000-000053000000}"/>
    <cellStyle name="Millares [0] 3 3 2" xfId="291" xr:uid="{00000000-0005-0000-0000-000054000000}"/>
    <cellStyle name="Millares [0] 3 4" xfId="266" xr:uid="{00000000-0005-0000-0000-000055000000}"/>
    <cellStyle name="Millares [0] 4" xfId="53" xr:uid="{00000000-0005-0000-0000-000056000000}"/>
    <cellStyle name="Millares [0] 4 2" xfId="209" xr:uid="{00000000-0005-0000-0000-000057000000}"/>
    <cellStyle name="Millares [0] 4 2 2" xfId="293" xr:uid="{00000000-0005-0000-0000-000058000000}"/>
    <cellStyle name="Millares [0] 5" xfId="154" xr:uid="{00000000-0005-0000-0000-000059000000}"/>
    <cellStyle name="Millares [0] 5 2" xfId="190" xr:uid="{00000000-0005-0000-0000-00005A000000}"/>
    <cellStyle name="Millares [0] 5 2 2" xfId="262" xr:uid="{00000000-0005-0000-0000-00005B000000}"/>
    <cellStyle name="Millares [0] 5 2 2 2" xfId="346" xr:uid="{00000000-0005-0000-0000-00005C000000}"/>
    <cellStyle name="Millares [0] 5 3" xfId="253" xr:uid="{00000000-0005-0000-0000-00005D000000}"/>
    <cellStyle name="Millares [0] 5 3 2" xfId="337" xr:uid="{00000000-0005-0000-0000-00005E000000}"/>
    <cellStyle name="Millares [0] 7" xfId="43" xr:uid="{00000000-0005-0000-0000-00005F000000}"/>
    <cellStyle name="Millares [0] 7 2" xfId="203" xr:uid="{00000000-0005-0000-0000-000060000000}"/>
    <cellStyle name="Millares [0] 7 2 2" xfId="287" xr:uid="{00000000-0005-0000-0000-000061000000}"/>
    <cellStyle name="Millares [0] 8" xfId="95" xr:uid="{00000000-0005-0000-0000-000062000000}"/>
    <cellStyle name="Millares [0] 8 2" xfId="244" xr:uid="{00000000-0005-0000-0000-000063000000}"/>
    <cellStyle name="Millares [0] 8 2 2" xfId="328" xr:uid="{00000000-0005-0000-0000-000064000000}"/>
    <cellStyle name="Millares [0] 9" xfId="50" xr:uid="{00000000-0005-0000-0000-000065000000}"/>
    <cellStyle name="Millares [0] 9 2" xfId="206" xr:uid="{00000000-0005-0000-0000-000066000000}"/>
    <cellStyle name="Millares [0] 9 2 2" xfId="290" xr:uid="{00000000-0005-0000-0000-000067000000}"/>
    <cellStyle name="Millares 10" xfId="54" xr:uid="{00000000-0005-0000-0000-000068000000}"/>
    <cellStyle name="Millares 10 2" xfId="210" xr:uid="{00000000-0005-0000-0000-000069000000}"/>
    <cellStyle name="Millares 10 2 2" xfId="294" xr:uid="{00000000-0005-0000-0000-00006A000000}"/>
    <cellStyle name="Millares 11" xfId="55" xr:uid="{00000000-0005-0000-0000-00006B000000}"/>
    <cellStyle name="Millares 11 2" xfId="211" xr:uid="{00000000-0005-0000-0000-00006C000000}"/>
    <cellStyle name="Millares 11 2 2" xfId="295" xr:uid="{00000000-0005-0000-0000-00006D000000}"/>
    <cellStyle name="Millares 12" xfId="56" xr:uid="{00000000-0005-0000-0000-00006E000000}"/>
    <cellStyle name="Millares 12 2" xfId="212" xr:uid="{00000000-0005-0000-0000-00006F000000}"/>
    <cellStyle name="Millares 12 2 2" xfId="296" xr:uid="{00000000-0005-0000-0000-000070000000}"/>
    <cellStyle name="Millares 13" xfId="57" xr:uid="{00000000-0005-0000-0000-000071000000}"/>
    <cellStyle name="Millares 13 2" xfId="213" xr:uid="{00000000-0005-0000-0000-000072000000}"/>
    <cellStyle name="Millares 13 2 2" xfId="297" xr:uid="{00000000-0005-0000-0000-000073000000}"/>
    <cellStyle name="Millares 14" xfId="153" xr:uid="{00000000-0005-0000-0000-000074000000}"/>
    <cellStyle name="Millares 14 2" xfId="189" xr:uid="{00000000-0005-0000-0000-000075000000}"/>
    <cellStyle name="Millares 14 2 2" xfId="261" xr:uid="{00000000-0005-0000-0000-000076000000}"/>
    <cellStyle name="Millares 14 2 2 2" xfId="345" xr:uid="{00000000-0005-0000-0000-000077000000}"/>
    <cellStyle name="Millares 14 3" xfId="252" xr:uid="{00000000-0005-0000-0000-000078000000}"/>
    <cellStyle name="Millares 14 3 2" xfId="336" xr:uid="{00000000-0005-0000-0000-000079000000}"/>
    <cellStyle name="Millares 15" xfId="169" xr:uid="{00000000-0005-0000-0000-00007A000000}"/>
    <cellStyle name="Millares 15 2" xfId="193" xr:uid="{00000000-0005-0000-0000-00007B000000}"/>
    <cellStyle name="Millares 15 2 2" xfId="263" xr:uid="{00000000-0005-0000-0000-00007C000000}"/>
    <cellStyle name="Millares 15 2 2 2" xfId="347" xr:uid="{00000000-0005-0000-0000-00007D000000}"/>
    <cellStyle name="Millares 15 3" xfId="256" xr:uid="{00000000-0005-0000-0000-00007E000000}"/>
    <cellStyle name="Millares 15 3 2" xfId="340" xr:uid="{00000000-0005-0000-0000-00007F000000}"/>
    <cellStyle name="Millares 16" xfId="41" xr:uid="{00000000-0005-0000-0000-000080000000}"/>
    <cellStyle name="Millares 16 2" xfId="202" xr:uid="{00000000-0005-0000-0000-000081000000}"/>
    <cellStyle name="Millares 16 2 2" xfId="286" xr:uid="{00000000-0005-0000-0000-000082000000}"/>
    <cellStyle name="Millares 17" xfId="93" xr:uid="{00000000-0005-0000-0000-000083000000}"/>
    <cellStyle name="Millares 17 2" xfId="243" xr:uid="{00000000-0005-0000-0000-000084000000}"/>
    <cellStyle name="Millares 17 2 2" xfId="327" xr:uid="{00000000-0005-0000-0000-000085000000}"/>
    <cellStyle name="Millares 18" xfId="59" xr:uid="{00000000-0005-0000-0000-000086000000}"/>
    <cellStyle name="Millares 18 2" xfId="215" xr:uid="{00000000-0005-0000-0000-000087000000}"/>
    <cellStyle name="Millares 18 2 2" xfId="299" xr:uid="{00000000-0005-0000-0000-000088000000}"/>
    <cellStyle name="Millares 19" xfId="101" xr:uid="{00000000-0005-0000-0000-000089000000}"/>
    <cellStyle name="Millares 19 2" xfId="248" xr:uid="{00000000-0005-0000-0000-00008A000000}"/>
    <cellStyle name="Millares 19 2 2" xfId="332" xr:uid="{00000000-0005-0000-0000-00008B000000}"/>
    <cellStyle name="Millares 2" xfId="6" xr:uid="{00000000-0005-0000-0000-00008C000000}"/>
    <cellStyle name="Millares 2 10" xfId="83" xr:uid="{00000000-0005-0000-0000-00008D000000}"/>
    <cellStyle name="Millares 2 10 2" xfId="234" xr:uid="{00000000-0005-0000-0000-00008E000000}"/>
    <cellStyle name="Millares 2 10 2 2" xfId="318" xr:uid="{00000000-0005-0000-0000-00008F000000}"/>
    <cellStyle name="Millares 2 10 3" xfId="282" xr:uid="{00000000-0005-0000-0000-000090000000}"/>
    <cellStyle name="Millares 2 11" xfId="111" xr:uid="{00000000-0005-0000-0000-000091000000}"/>
    <cellStyle name="Millares 2 11 2" xfId="250" xr:uid="{00000000-0005-0000-0000-000092000000}"/>
    <cellStyle name="Millares 2 11 2 2" xfId="334" xr:uid="{00000000-0005-0000-0000-000093000000}"/>
    <cellStyle name="Millares 2 12" xfId="200" xr:uid="{00000000-0005-0000-0000-000094000000}"/>
    <cellStyle name="Millares 2 12 2" xfId="284" xr:uid="{00000000-0005-0000-0000-000095000000}"/>
    <cellStyle name="Millares 2 13" xfId="265" xr:uid="{00000000-0005-0000-0000-000096000000}"/>
    <cellStyle name="Millares 2 14" xfId="20" xr:uid="{00000000-0005-0000-0000-000097000000}"/>
    <cellStyle name="Millares 2 2" xfId="58" xr:uid="{00000000-0005-0000-0000-000098000000}"/>
    <cellStyle name="Millares 2 2 2" xfId="60" xr:uid="{00000000-0005-0000-0000-000099000000}"/>
    <cellStyle name="Millares 2 2 2 2" xfId="216" xr:uid="{00000000-0005-0000-0000-00009A000000}"/>
    <cellStyle name="Millares 2 2 2 2 2" xfId="300" xr:uid="{00000000-0005-0000-0000-00009B000000}"/>
    <cellStyle name="Millares 2 2 3" xfId="155" xr:uid="{00000000-0005-0000-0000-00009C000000}"/>
    <cellStyle name="Millares 2 2 3 2" xfId="254" xr:uid="{00000000-0005-0000-0000-00009D000000}"/>
    <cellStyle name="Millares 2 2 3 2 2" xfId="338" xr:uid="{00000000-0005-0000-0000-00009E000000}"/>
    <cellStyle name="Millares 2 2 4" xfId="214" xr:uid="{00000000-0005-0000-0000-00009F000000}"/>
    <cellStyle name="Millares 2 2 4 2" xfId="298" xr:uid="{00000000-0005-0000-0000-0000A0000000}"/>
    <cellStyle name="Millares 2 3" xfId="61" xr:uid="{00000000-0005-0000-0000-0000A1000000}"/>
    <cellStyle name="Millares 2 3 2" xfId="156" xr:uid="{00000000-0005-0000-0000-0000A2000000}"/>
    <cellStyle name="Millares 2 3 2 2" xfId="255" xr:uid="{00000000-0005-0000-0000-0000A3000000}"/>
    <cellStyle name="Millares 2 3 2 2 2" xfId="339" xr:uid="{00000000-0005-0000-0000-0000A4000000}"/>
    <cellStyle name="Millares 2 3 3" xfId="217" xr:uid="{00000000-0005-0000-0000-0000A5000000}"/>
    <cellStyle name="Millares 2 3 3 2" xfId="301" xr:uid="{00000000-0005-0000-0000-0000A6000000}"/>
    <cellStyle name="Millares 2 4" xfId="44" xr:uid="{00000000-0005-0000-0000-0000A7000000}"/>
    <cellStyle name="Millares 2 4 2" xfId="62" xr:uid="{00000000-0005-0000-0000-0000A8000000}"/>
    <cellStyle name="Millares 2 4 2 2" xfId="218" xr:uid="{00000000-0005-0000-0000-0000A9000000}"/>
    <cellStyle name="Millares 2 4 2 2 2" xfId="302" xr:uid="{00000000-0005-0000-0000-0000AA000000}"/>
    <cellStyle name="Millares 2 4 3" xfId="204" xr:uid="{00000000-0005-0000-0000-0000AB000000}"/>
    <cellStyle name="Millares 2 4 3 2" xfId="288" xr:uid="{00000000-0005-0000-0000-0000AC000000}"/>
    <cellStyle name="Millares 2 5" xfId="87" xr:uid="{00000000-0005-0000-0000-0000AD000000}"/>
    <cellStyle name="Millares 2 5 2" xfId="238" xr:uid="{00000000-0005-0000-0000-0000AE000000}"/>
    <cellStyle name="Millares 2 5 2 2" xfId="322" xr:uid="{00000000-0005-0000-0000-0000AF000000}"/>
    <cellStyle name="Millares 2 6" xfId="89" xr:uid="{00000000-0005-0000-0000-0000B0000000}"/>
    <cellStyle name="Millares 2 6 2" xfId="240" xr:uid="{00000000-0005-0000-0000-0000B1000000}"/>
    <cellStyle name="Millares 2 6 2 2" xfId="324" xr:uid="{00000000-0005-0000-0000-0000B2000000}"/>
    <cellStyle name="Millares 2 7" xfId="88" xr:uid="{00000000-0005-0000-0000-0000B3000000}"/>
    <cellStyle name="Millares 2 7 2" xfId="239" xr:uid="{00000000-0005-0000-0000-0000B4000000}"/>
    <cellStyle name="Millares 2 7 2 2" xfId="323" xr:uid="{00000000-0005-0000-0000-0000B5000000}"/>
    <cellStyle name="Millares 2 8" xfId="98" xr:uid="{00000000-0005-0000-0000-0000B6000000}"/>
    <cellStyle name="Millares 2 8 2" xfId="245" xr:uid="{00000000-0005-0000-0000-0000B7000000}"/>
    <cellStyle name="Millares 2 8 2 2" xfId="329" xr:uid="{00000000-0005-0000-0000-0000B8000000}"/>
    <cellStyle name="Millares 2 9" xfId="106" xr:uid="{00000000-0005-0000-0000-0000B9000000}"/>
    <cellStyle name="Millares 2 9 2" xfId="249" xr:uid="{00000000-0005-0000-0000-0000BA000000}"/>
    <cellStyle name="Millares 2 9 2 2" xfId="333" xr:uid="{00000000-0005-0000-0000-0000BB000000}"/>
    <cellStyle name="Millares 20" xfId="172" xr:uid="{00000000-0005-0000-0000-0000BC000000}"/>
    <cellStyle name="Millares 20 2" xfId="257" xr:uid="{00000000-0005-0000-0000-0000BD000000}"/>
    <cellStyle name="Millares 20 2 2" xfId="341" xr:uid="{00000000-0005-0000-0000-0000BE000000}"/>
    <cellStyle name="Millares 3" xfId="26" xr:uid="{00000000-0005-0000-0000-0000BF000000}"/>
    <cellStyle name="Millares 3 2" xfId="64" xr:uid="{00000000-0005-0000-0000-0000C0000000}"/>
    <cellStyle name="Millares 3 2 2" xfId="220" xr:uid="{00000000-0005-0000-0000-0000C1000000}"/>
    <cellStyle name="Millares 3 2 2 2" xfId="304" xr:uid="{00000000-0005-0000-0000-0000C2000000}"/>
    <cellStyle name="Millares 3 2 3" xfId="269" xr:uid="{00000000-0005-0000-0000-0000C3000000}"/>
    <cellStyle name="Millares 3 3" xfId="63" xr:uid="{00000000-0005-0000-0000-0000C4000000}"/>
    <cellStyle name="Millares 3 3 2" xfId="219" xr:uid="{00000000-0005-0000-0000-0000C5000000}"/>
    <cellStyle name="Millares 3 3 2 2" xfId="303" xr:uid="{00000000-0005-0000-0000-0000C6000000}"/>
    <cellStyle name="Millares 3 3 3" xfId="268" xr:uid="{00000000-0005-0000-0000-0000C7000000}"/>
    <cellStyle name="Millares 3 4" xfId="201" xr:uid="{00000000-0005-0000-0000-0000C8000000}"/>
    <cellStyle name="Millares 3 4 2" xfId="285" xr:uid="{00000000-0005-0000-0000-0000C9000000}"/>
    <cellStyle name="Millares 4" xfId="65" xr:uid="{00000000-0005-0000-0000-0000CA000000}"/>
    <cellStyle name="Millares 4 2" xfId="66" xr:uid="{00000000-0005-0000-0000-0000CB000000}"/>
    <cellStyle name="Millares 4 2 2" xfId="222" xr:uid="{00000000-0005-0000-0000-0000CC000000}"/>
    <cellStyle name="Millares 4 2 2 2" xfId="306" xr:uid="{00000000-0005-0000-0000-0000CD000000}"/>
    <cellStyle name="Millares 4 2 3" xfId="271" xr:uid="{00000000-0005-0000-0000-0000CE000000}"/>
    <cellStyle name="Millares 4 3" xfId="182" xr:uid="{00000000-0005-0000-0000-0000CF000000}"/>
    <cellStyle name="Millares 4 3 2" xfId="258" xr:uid="{00000000-0005-0000-0000-0000D0000000}"/>
    <cellStyle name="Millares 4 3 2 2" xfId="342" xr:uid="{00000000-0005-0000-0000-0000D1000000}"/>
    <cellStyle name="Millares 4 4" xfId="221" xr:uid="{00000000-0005-0000-0000-0000D2000000}"/>
    <cellStyle name="Millares 4 4 2" xfId="305" xr:uid="{00000000-0005-0000-0000-0000D3000000}"/>
    <cellStyle name="Millares 4 5" xfId="270" xr:uid="{00000000-0005-0000-0000-0000D4000000}"/>
    <cellStyle name="Millares 5" xfId="67" xr:uid="{00000000-0005-0000-0000-0000D5000000}"/>
    <cellStyle name="Millares 5 2" xfId="68" xr:uid="{00000000-0005-0000-0000-0000D6000000}"/>
    <cellStyle name="Millares 5 2 2" xfId="224" xr:uid="{00000000-0005-0000-0000-0000D7000000}"/>
    <cellStyle name="Millares 5 2 2 2" xfId="308" xr:uid="{00000000-0005-0000-0000-0000D8000000}"/>
    <cellStyle name="Millares 5 2 3" xfId="273" xr:uid="{00000000-0005-0000-0000-0000D9000000}"/>
    <cellStyle name="Millares 5 3" xfId="184" xr:uid="{00000000-0005-0000-0000-0000DA000000}"/>
    <cellStyle name="Millares 5 3 2" xfId="259" xr:uid="{00000000-0005-0000-0000-0000DB000000}"/>
    <cellStyle name="Millares 5 3 2 2" xfId="343" xr:uid="{00000000-0005-0000-0000-0000DC000000}"/>
    <cellStyle name="Millares 5 4" xfId="223" xr:uid="{00000000-0005-0000-0000-0000DD000000}"/>
    <cellStyle name="Millares 5 4 2" xfId="307" xr:uid="{00000000-0005-0000-0000-0000DE000000}"/>
    <cellStyle name="Millares 5 5" xfId="272" xr:uid="{00000000-0005-0000-0000-0000DF000000}"/>
    <cellStyle name="Millares 6" xfId="69" xr:uid="{00000000-0005-0000-0000-0000E0000000}"/>
    <cellStyle name="Millares 6 2" xfId="70" xr:uid="{00000000-0005-0000-0000-0000E1000000}"/>
    <cellStyle name="Millares 6 2 2" xfId="226" xr:uid="{00000000-0005-0000-0000-0000E2000000}"/>
    <cellStyle name="Millares 6 2 2 2" xfId="310" xr:uid="{00000000-0005-0000-0000-0000E3000000}"/>
    <cellStyle name="Millares 6 2 3" xfId="275" xr:uid="{00000000-0005-0000-0000-0000E4000000}"/>
    <cellStyle name="Millares 6 3" xfId="185" xr:uid="{00000000-0005-0000-0000-0000E5000000}"/>
    <cellStyle name="Millares 6 3 2" xfId="260" xr:uid="{00000000-0005-0000-0000-0000E6000000}"/>
    <cellStyle name="Millares 6 3 2 2" xfId="344" xr:uid="{00000000-0005-0000-0000-0000E7000000}"/>
    <cellStyle name="Millares 6 4" xfId="225" xr:uid="{00000000-0005-0000-0000-0000E8000000}"/>
    <cellStyle name="Millares 6 4 2" xfId="309" xr:uid="{00000000-0005-0000-0000-0000E9000000}"/>
    <cellStyle name="Millares 6 5" xfId="274" xr:uid="{00000000-0005-0000-0000-0000EA000000}"/>
    <cellStyle name="Millares 7" xfId="71" xr:uid="{00000000-0005-0000-0000-0000EB000000}"/>
    <cellStyle name="Millares 7 2" xfId="72" xr:uid="{00000000-0005-0000-0000-0000EC000000}"/>
    <cellStyle name="Millares 7 2 2" xfId="228" xr:uid="{00000000-0005-0000-0000-0000ED000000}"/>
    <cellStyle name="Millares 7 2 2 2" xfId="312" xr:uid="{00000000-0005-0000-0000-0000EE000000}"/>
    <cellStyle name="Millares 7 2 3" xfId="277" xr:uid="{00000000-0005-0000-0000-0000EF000000}"/>
    <cellStyle name="Millares 7 3" xfId="227" xr:uid="{00000000-0005-0000-0000-0000F0000000}"/>
    <cellStyle name="Millares 7 3 2" xfId="311" xr:uid="{00000000-0005-0000-0000-0000F1000000}"/>
    <cellStyle name="Millares 7 4" xfId="276" xr:uid="{00000000-0005-0000-0000-0000F2000000}"/>
    <cellStyle name="Millares 8" xfId="73" xr:uid="{00000000-0005-0000-0000-0000F3000000}"/>
    <cellStyle name="Millares 8 2" xfId="74" xr:uid="{00000000-0005-0000-0000-0000F4000000}"/>
    <cellStyle name="Millares 8 2 2" xfId="230" xr:uid="{00000000-0005-0000-0000-0000F5000000}"/>
    <cellStyle name="Millares 8 2 2 2" xfId="314" xr:uid="{00000000-0005-0000-0000-0000F6000000}"/>
    <cellStyle name="Millares 8 2 3" xfId="279" xr:uid="{00000000-0005-0000-0000-0000F7000000}"/>
    <cellStyle name="Millares 8 3" xfId="229" xr:uid="{00000000-0005-0000-0000-0000F8000000}"/>
    <cellStyle name="Millares 8 3 2" xfId="313" xr:uid="{00000000-0005-0000-0000-0000F9000000}"/>
    <cellStyle name="Millares 8 4" xfId="278" xr:uid="{00000000-0005-0000-0000-0000FA000000}"/>
    <cellStyle name="Millares 9" xfId="75" xr:uid="{00000000-0005-0000-0000-0000FB000000}"/>
    <cellStyle name="Millares 9 2" xfId="231" xr:uid="{00000000-0005-0000-0000-0000FC000000}"/>
    <cellStyle name="Millares 9 2 2" xfId="315" xr:uid="{00000000-0005-0000-0000-0000FD000000}"/>
    <cellStyle name="Moneda 2" xfId="76" xr:uid="{00000000-0005-0000-0000-0000FE000000}"/>
    <cellStyle name="Moneda 2 2" xfId="77" xr:uid="{00000000-0005-0000-0000-0000FF000000}"/>
    <cellStyle name="Moneda 2 2 2" xfId="233" xr:uid="{00000000-0005-0000-0000-000000010000}"/>
    <cellStyle name="Moneda 2 2 2 2" xfId="317" xr:uid="{00000000-0005-0000-0000-000001010000}"/>
    <cellStyle name="Moneda 2 2 3" xfId="281" xr:uid="{00000000-0005-0000-0000-000002010000}"/>
    <cellStyle name="Moneda 2 3" xfId="232" xr:uid="{00000000-0005-0000-0000-000003010000}"/>
    <cellStyle name="Moneda 2 3 2" xfId="316" xr:uid="{00000000-0005-0000-0000-000004010000}"/>
    <cellStyle name="Moneda 2 4" xfId="280" xr:uid="{00000000-0005-0000-0000-000005010000}"/>
    <cellStyle name="Moneda 3" xfId="264" xr:uid="{00000000-0005-0000-0000-000006010000}"/>
    <cellStyle name="Moneda 3 2" xfId="348" xr:uid="{00000000-0005-0000-0000-000007010000}"/>
    <cellStyle name="Moneda 4" xfId="283" xr:uid="{00000000-0005-0000-0000-000008010000}"/>
    <cellStyle name="Moneda 5" xfId="195" xr:uid="{00000000-0005-0000-0000-000009010000}"/>
    <cellStyle name="Neutral 2" xfId="157" xr:uid="{00000000-0005-0000-0000-00000A010000}"/>
    <cellStyle name="No-definido" xfId="21" xr:uid="{00000000-0005-0000-0000-00000B010000}"/>
    <cellStyle name="Normal" xfId="0" builtinId="0"/>
    <cellStyle name="Normal - Estilo1" xfId="27" xr:uid="{00000000-0005-0000-0000-00000D010000}"/>
    <cellStyle name="Normal - Estilo2" xfId="28" xr:uid="{00000000-0005-0000-0000-00000E010000}"/>
    <cellStyle name="Normal - Estilo3" xfId="29" xr:uid="{00000000-0005-0000-0000-00000F010000}"/>
    <cellStyle name="Normal - Estilo4" xfId="30" xr:uid="{00000000-0005-0000-0000-000010010000}"/>
    <cellStyle name="Normal - Estilo5" xfId="31" xr:uid="{00000000-0005-0000-0000-000011010000}"/>
    <cellStyle name="Normal - Estilo6" xfId="32" xr:uid="{00000000-0005-0000-0000-000012010000}"/>
    <cellStyle name="Normal - Estilo7" xfId="33" xr:uid="{00000000-0005-0000-0000-000013010000}"/>
    <cellStyle name="Normal - Estilo8" xfId="34" xr:uid="{00000000-0005-0000-0000-000014010000}"/>
    <cellStyle name="Normal - Style1" xfId="22" xr:uid="{00000000-0005-0000-0000-000015010000}"/>
    <cellStyle name="Normal 10" xfId="170" xr:uid="{00000000-0005-0000-0000-000016010000}"/>
    <cellStyle name="Normal 10 2" xfId="176" xr:uid="{00000000-0005-0000-0000-000017010000}"/>
    <cellStyle name="Normal 10 3" xfId="194" xr:uid="{00000000-0005-0000-0000-000018010000}"/>
    <cellStyle name="Normal 11" xfId="171" xr:uid="{00000000-0005-0000-0000-000019010000}"/>
    <cellStyle name="Normal 11 2" xfId="45" xr:uid="{00000000-0005-0000-0000-00001A010000}"/>
    <cellStyle name="Normal 11 3" xfId="177" xr:uid="{00000000-0005-0000-0000-00001B010000}"/>
    <cellStyle name="Normal 12" xfId="178" xr:uid="{00000000-0005-0000-0000-00001C010000}"/>
    <cellStyle name="Normal 13" xfId="179" xr:uid="{00000000-0005-0000-0000-00001D010000}"/>
    <cellStyle name="Normal 14" xfId="180" xr:uid="{00000000-0005-0000-0000-00001E010000}"/>
    <cellStyle name="Normal 15" xfId="181" xr:uid="{00000000-0005-0000-0000-00001F010000}"/>
    <cellStyle name="Normal 16" xfId="38" xr:uid="{00000000-0005-0000-0000-000020010000}"/>
    <cellStyle name="Normal 17" xfId="183" xr:uid="{00000000-0005-0000-0000-000021010000}"/>
    <cellStyle name="Normal 18" xfId="186" xr:uid="{00000000-0005-0000-0000-000022010000}"/>
    <cellStyle name="Normal 19" xfId="81" xr:uid="{00000000-0005-0000-0000-000023010000}"/>
    <cellStyle name="Normal 2" xfId="3" xr:uid="{00000000-0005-0000-0000-000024010000}"/>
    <cellStyle name="Normal 2 2" xfId="42" xr:uid="{00000000-0005-0000-0000-000025010000}"/>
    <cellStyle name="Normal 2 3" xfId="91" xr:uid="{00000000-0005-0000-0000-000026010000}"/>
    <cellStyle name="Normal 2 4" xfId="78" xr:uid="{00000000-0005-0000-0000-000027010000}"/>
    <cellStyle name="Normal 2 5" xfId="102" xr:uid="{00000000-0005-0000-0000-000028010000}"/>
    <cellStyle name="Normal 2 6" xfId="107" xr:uid="{00000000-0005-0000-0000-000029010000}"/>
    <cellStyle name="Normal 2 7" xfId="112" xr:uid="{00000000-0005-0000-0000-00002A010000}"/>
    <cellStyle name="Normal 2 8" xfId="115" xr:uid="{00000000-0005-0000-0000-00002B010000}"/>
    <cellStyle name="Normal 20" xfId="4" xr:uid="{00000000-0005-0000-0000-00002C010000}"/>
    <cellStyle name="Normal 24" xfId="82" xr:uid="{00000000-0005-0000-0000-00002D010000}"/>
    <cellStyle name="Normal 3" xfId="7" xr:uid="{00000000-0005-0000-0000-00002E010000}"/>
    <cellStyle name="Normal 3 2" xfId="198" xr:uid="{00000000-0005-0000-0000-00002F010000}"/>
    <cellStyle name="Normal 3 3" xfId="23" xr:uid="{00000000-0005-0000-0000-000030010000}"/>
    <cellStyle name="Normal 30" xfId="39" xr:uid="{00000000-0005-0000-0000-000031010000}"/>
    <cellStyle name="Normal 4" xfId="25" xr:uid="{00000000-0005-0000-0000-000032010000}"/>
    <cellStyle name="Normal 4 2 2" xfId="199" xr:uid="{00000000-0005-0000-0000-000033010000}"/>
    <cellStyle name="Normal 5" xfId="36" xr:uid="{00000000-0005-0000-0000-000034010000}"/>
    <cellStyle name="Normal 5 2" xfId="37" xr:uid="{00000000-0005-0000-0000-000035010000}"/>
    <cellStyle name="Normal 5 3" xfId="97" xr:uid="{00000000-0005-0000-0000-000036010000}"/>
    <cellStyle name="Normal 6" xfId="46" xr:uid="{00000000-0005-0000-0000-000037010000}"/>
    <cellStyle name="Normal 6 2" xfId="105" xr:uid="{00000000-0005-0000-0000-000038010000}"/>
    <cellStyle name="Normal 6 3" xfId="173" xr:uid="{00000000-0005-0000-0000-000039010000}"/>
    <cellStyle name="Normal 7" xfId="110" xr:uid="{00000000-0005-0000-0000-00003A010000}"/>
    <cellStyle name="Normal 7 2" xfId="174" xr:uid="{00000000-0005-0000-0000-00003B010000}"/>
    <cellStyle name="Normal 8" xfId="40" xr:uid="{00000000-0005-0000-0000-00003C010000}"/>
    <cellStyle name="Normal 9" xfId="120" xr:uid="{00000000-0005-0000-0000-00003D010000}"/>
    <cellStyle name="Normal 9 2" xfId="175" xr:uid="{00000000-0005-0000-0000-00003E010000}"/>
    <cellStyle name="Normal 9 3" xfId="187" xr:uid="{00000000-0005-0000-0000-00003F010000}"/>
    <cellStyle name="Normal_Cuad3-9" xfId="8" xr:uid="{00000000-0005-0000-0000-000040010000}"/>
    <cellStyle name="Notas 2" xfId="158" xr:uid="{00000000-0005-0000-0000-000041010000}"/>
    <cellStyle name="Notas 2 2" xfId="191" xr:uid="{00000000-0005-0000-0000-000042010000}"/>
    <cellStyle name="Porcentaje" xfId="1" builtinId="5"/>
    <cellStyle name="Porcentaje 2" xfId="35" xr:uid="{00000000-0005-0000-0000-000044010000}"/>
    <cellStyle name="Porcentaje 2 2" xfId="79" xr:uid="{00000000-0005-0000-0000-000045010000}"/>
    <cellStyle name="Porcentaje 3" xfId="159" xr:uid="{00000000-0005-0000-0000-000046010000}"/>
    <cellStyle name="Porcentaje 3 2" xfId="192" xr:uid="{00000000-0005-0000-0000-000047010000}"/>
    <cellStyle name="Porcentual 2" xfId="24" xr:uid="{00000000-0005-0000-0000-000048010000}"/>
    <cellStyle name="Porcentual 2 2" xfId="80" xr:uid="{00000000-0005-0000-0000-000049010000}"/>
    <cellStyle name="Porcentual 2 3" xfId="94" xr:uid="{00000000-0005-0000-0000-00004A010000}"/>
    <cellStyle name="Porcentual 2 4" xfId="96" xr:uid="{00000000-0005-0000-0000-00004B010000}"/>
    <cellStyle name="Porcentual 2 5" xfId="104" xr:uid="{00000000-0005-0000-0000-00004C010000}"/>
    <cellStyle name="Porcentual 2 6" xfId="109" xr:uid="{00000000-0005-0000-0000-00004D010000}"/>
    <cellStyle name="Porcentual 2 7" xfId="114" xr:uid="{00000000-0005-0000-0000-00004E010000}"/>
    <cellStyle name="Porcentual 2 8" xfId="117" xr:uid="{00000000-0005-0000-0000-00004F010000}"/>
    <cellStyle name="Porcentual 3" xfId="160" xr:uid="{00000000-0005-0000-0000-000050010000}"/>
    <cellStyle name="Porcentual 5" xfId="103" xr:uid="{00000000-0005-0000-0000-000051010000}"/>
    <cellStyle name="Porcentual 6" xfId="108" xr:uid="{00000000-0005-0000-0000-000052010000}"/>
    <cellStyle name="Porcentual 7" xfId="113" xr:uid="{00000000-0005-0000-0000-000053010000}"/>
    <cellStyle name="Porcentual 8" xfId="116" xr:uid="{00000000-0005-0000-0000-000054010000}"/>
    <cellStyle name="Salida 2" xfId="161" xr:uid="{00000000-0005-0000-0000-000055010000}"/>
    <cellStyle name="Texto de advertencia 2" xfId="162" xr:uid="{00000000-0005-0000-0000-000056010000}"/>
    <cellStyle name="Texto explicativo 2" xfId="163" xr:uid="{00000000-0005-0000-0000-000057010000}"/>
    <cellStyle name="Título 1 2" xfId="165" xr:uid="{00000000-0005-0000-0000-000058010000}"/>
    <cellStyle name="Título 2 2" xfId="166" xr:uid="{00000000-0005-0000-0000-000059010000}"/>
    <cellStyle name="Título 3 2" xfId="167" xr:uid="{00000000-0005-0000-0000-00005A010000}"/>
    <cellStyle name="Título 4" xfId="164" xr:uid="{00000000-0005-0000-0000-00005B010000}"/>
    <cellStyle name="Total 2" xfId="168" xr:uid="{00000000-0005-0000-0000-00005C01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00000"/>
      <color rgb="FF00A840"/>
      <color rgb="FF984807"/>
      <color rgb="FF595959"/>
      <color rgb="FFFF6600"/>
      <color rgb="FF806EA2"/>
      <color rgb="FF808000"/>
      <color rgb="FF77933C"/>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P-08\ESCOMB08%20Correci&#243;n%2007ago08%20-%20Con%20GNL%20y%20nivelados%2008-18%20+%2008-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sheetName val="Combustóleo"/>
      <sheetName val="Gas natural"/>
      <sheetName val="GNLCarbón y Diesel"/>
      <sheetName val="B"/>
      <sheetName val="E"/>
      <sheetName val="H"/>
      <sheetName val="K"/>
      <sheetName val="C"/>
      <sheetName val="F"/>
      <sheetName val="I"/>
      <sheetName val="L"/>
      <sheetName val="Índice"/>
      <sheetName val="Pod Calorif"/>
      <sheetName val="Pod. Calorif Continuación"/>
      <sheetName val="TC y Defla."/>
      <sheetName val="Fletes(1)"/>
      <sheetName val="Fletes(2)"/>
      <sheetName val="FleteCarbón impor. Nw Peta "/>
      <sheetName val="FleteCarbón import. Bolivar Alt"/>
      <sheetName val="GNL"/>
      <sheetName val="GNlLContinuación"/>
      <sheetName val="Diferenciales"/>
      <sheetName val="Equivalencias"/>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F2" t="str">
            <v>Escenario de Precios de Combustibles  2008 - 2037</v>
          </cell>
          <cell r="K2" t="str">
            <v>Anexo 1 - Poderes caloríficos por tipo de combustible</v>
          </cell>
        </row>
        <row r="4">
          <cell r="E4" t="str">
            <v xml:space="preserve">E X T E R N O S         </v>
          </cell>
        </row>
        <row r="7">
          <cell r="F7" t="str">
            <v>REFERENCIA :   SPOT</v>
          </cell>
        </row>
        <row r="8">
          <cell r="J8" t="str">
            <v xml:space="preserve"> Mill. Btu/bl </v>
          </cell>
          <cell r="L8" t="str">
            <v xml:space="preserve"> Kcal./ lt</v>
          </cell>
          <cell r="N8" t="str">
            <v xml:space="preserve"> KJ./ lt</v>
          </cell>
        </row>
        <row r="9">
          <cell r="H9" t="str">
            <v>USA  Imported Oil</v>
          </cell>
          <cell r="J9">
            <v>5.98</v>
          </cell>
          <cell r="L9">
            <v>9478.4929362282401</v>
          </cell>
          <cell r="N9">
            <v>39684.554225400396</v>
          </cell>
        </row>
        <row r="10">
          <cell r="H10" t="str">
            <v>West Texas Intermediate (WTI),  0.3%S,  38º - 40º API, Cushing</v>
          </cell>
          <cell r="J10">
            <v>5.8250000000000002</v>
          </cell>
          <cell r="L10">
            <v>9232.8129353728236</v>
          </cell>
          <cell r="N10">
            <v>38655.941197818938</v>
          </cell>
        </row>
        <row r="11">
          <cell r="H11" t="str">
            <v xml:space="preserve">Residual Fuel Oil,  No.6, 3%S,  Gulf Coast </v>
          </cell>
          <cell r="J11">
            <v>6.2869999999999999</v>
          </cell>
          <cell r="L11">
            <v>9965.0978411483193</v>
          </cell>
          <cell r="N11">
            <v>41721.871641319784</v>
          </cell>
        </row>
        <row r="12">
          <cell r="H12" t="str">
            <v>Residual  Fuel Oil No. 6, 1%S,  Gulf Coast</v>
          </cell>
          <cell r="J12">
            <v>6.2869999999999999</v>
          </cell>
          <cell r="L12">
            <v>9965.0978411483193</v>
          </cell>
          <cell r="N12">
            <v>41721.871641319784</v>
          </cell>
        </row>
        <row r="13">
          <cell r="H13" t="str">
            <v xml:space="preserve">Residual  Fuel No. 6, 1%S,   West Coast </v>
          </cell>
          <cell r="J13">
            <v>6.2869999999999999</v>
          </cell>
          <cell r="L13">
            <v>9965.0978411483193</v>
          </cell>
          <cell r="N13">
            <v>41721.871641319784</v>
          </cell>
        </row>
        <row r="14">
          <cell r="H14" t="str">
            <v>Bunker  Houston Gulf Coast, máx. 4.5%S</v>
          </cell>
          <cell r="J14">
            <v>6.2869999999999999</v>
          </cell>
          <cell r="L14">
            <v>9965.0978411483193</v>
          </cell>
          <cell r="N14">
            <v>41721.871641319784</v>
          </cell>
        </row>
        <row r="15">
          <cell r="H15" t="str">
            <v>Bunker "C" Los Angeles ( West Coast) máx. 4.5%S</v>
          </cell>
          <cell r="J15">
            <v>6.2869999999999999</v>
          </cell>
          <cell r="L15">
            <v>9965.0978411483193</v>
          </cell>
          <cell r="N15">
            <v>41721.871641319784</v>
          </cell>
        </row>
        <row r="16">
          <cell r="H16" t="str">
            <v>Fuel Oil No. 2,  Gulf Coast, 0.2%S</v>
          </cell>
          <cell r="J16">
            <v>5.8250000000000002</v>
          </cell>
          <cell r="L16">
            <v>9232.8129353728236</v>
          </cell>
          <cell r="N16">
            <v>38655.941197818938</v>
          </cell>
        </row>
        <row r="17">
          <cell r="H17" t="str">
            <v>Fuel Oil No. 2,  LS Gulf Coast, 0.05%S</v>
          </cell>
          <cell r="J17">
            <v>5.8250000000000002</v>
          </cell>
          <cell r="L17">
            <v>9232.8129353728236</v>
          </cell>
          <cell r="N17">
            <v>38655.941197818938</v>
          </cell>
        </row>
        <row r="18">
          <cell r="H18" t="str">
            <v>Fuel Oil No. 2, LS Los Angeles 0.05%S</v>
          </cell>
          <cell r="J18">
            <v>5.8250000000000002</v>
          </cell>
          <cell r="L18">
            <v>9232.8129353728236</v>
          </cell>
          <cell r="N18">
            <v>38655.941197818938</v>
          </cell>
        </row>
        <row r="20">
          <cell r="J20" t="str">
            <v xml:space="preserve"> Mill. Btu/MPC </v>
          </cell>
          <cell r="L20" t="str">
            <v xml:space="preserve"> Kcal./ m^3</v>
          </cell>
          <cell r="N20" t="str">
            <v xml:space="preserve"> KJ./m^3</v>
          </cell>
        </row>
        <row r="21">
          <cell r="H21" t="str">
            <v>Natural Gas Average  Wellhead</v>
          </cell>
          <cell r="J21">
            <v>1.028</v>
          </cell>
          <cell r="L21">
            <v>9148.4771515199991</v>
          </cell>
          <cell r="N21">
            <v>38302.844137983928</v>
          </cell>
        </row>
        <row r="22">
          <cell r="H22" t="str">
            <v>Natural Gas (Gulf Coast, Henry Hub, South Texas,Permian, San Juan, Ehrenberg  y  SoCal)</v>
          </cell>
          <cell r="J22">
            <v>1.028</v>
          </cell>
          <cell r="L22">
            <v>9148.4771515199991</v>
          </cell>
          <cell r="N22">
            <v>38302.844137983928</v>
          </cell>
        </row>
        <row r="24">
          <cell r="J24" t="str">
            <v xml:space="preserve">Mill. Btu/TM </v>
          </cell>
          <cell r="L24" t="str">
            <v xml:space="preserve"> Kcal./Kg</v>
          </cell>
          <cell r="N24" t="str">
            <v xml:space="preserve"> KJ/Kg</v>
          </cell>
          <cell r="P24" t="str">
            <v xml:space="preserve"> Mill. Btu/TC </v>
          </cell>
          <cell r="R24" t="str">
            <v xml:space="preserve"> Btu/lb </v>
          </cell>
        </row>
        <row r="25">
          <cell r="H25" t="str">
            <v>Coal  Australia  1.0 %S ( 10% cenizas ) Newcastle, Port Kembla, FOB</v>
          </cell>
          <cell r="J25">
            <v>25.000420531765116</v>
          </cell>
          <cell r="L25">
            <v>6300.1059740048095</v>
          </cell>
          <cell r="N25">
            <v>26377.283691963334</v>
          </cell>
          <cell r="P25">
            <v>22.68</v>
          </cell>
          <cell r="R25">
            <v>11340</v>
          </cell>
        </row>
        <row r="26">
          <cell r="H26" t="str">
            <v>Coal Colombia   0.8 %S (10% cenizas) Bolivar, FOB</v>
          </cell>
          <cell r="J26">
            <v>25.000420531765116</v>
          </cell>
          <cell r="L26">
            <v>6300.1059740048095</v>
          </cell>
          <cell r="N26">
            <v>26377.283691963334</v>
          </cell>
          <cell r="P26">
            <v>22.68</v>
          </cell>
          <cell r="R26">
            <v>11340</v>
          </cell>
        </row>
        <row r="27">
          <cell r="H27" t="str">
            <v>Coal Richards Bay  1.0 %S (16% cenizas) South Africa, FOB</v>
          </cell>
          <cell r="J27">
            <v>24.603174603174608</v>
          </cell>
          <cell r="L27">
            <v>6200</v>
          </cell>
          <cell r="N27">
            <v>25958.16</v>
          </cell>
          <cell r="P27">
            <v>22.31962455555556</v>
          </cell>
          <cell r="R27">
            <v>11159.812277777781</v>
          </cell>
        </row>
        <row r="28">
          <cell r="H28" t="str">
            <v>Coal ARA  (Amsterdam, Rotterdam, Antwerp) N.W. Europe,  1.0%S (16% ceniza) CIF</v>
          </cell>
          <cell r="J28">
            <v>23.809524</v>
          </cell>
          <cell r="L28">
            <v>6000.0000479999999</v>
          </cell>
          <cell r="N28">
            <v>25120.800200966398</v>
          </cell>
          <cell r="P28">
            <v>21.599636839463759</v>
          </cell>
          <cell r="R28">
            <v>10799.818419731879</v>
          </cell>
        </row>
        <row r="29">
          <cell r="H29" t="str">
            <v xml:space="preserve">USA  Coal Export, Average Free Alongside Ship (fas) </v>
          </cell>
          <cell r="J29">
            <v>28.057129796958442</v>
          </cell>
          <cell r="L29">
            <v>7070.3967088335276</v>
          </cell>
          <cell r="N29">
            <v>29602.336940544214</v>
          </cell>
          <cell r="P29">
            <v>25.452999999999999</v>
          </cell>
          <cell r="R29">
            <v>12726.5</v>
          </cell>
        </row>
        <row r="30">
          <cell r="H30" t="str">
            <v xml:space="preserve">USA  Steam Coal Export, Average Free Alongside Ship (fas) </v>
          </cell>
          <cell r="J30">
            <v>23.809523809523807</v>
          </cell>
          <cell r="L30">
            <v>6000</v>
          </cell>
          <cell r="N30">
            <v>25120.799999999999</v>
          </cell>
          <cell r="P30">
            <v>21.599636666666665</v>
          </cell>
          <cell r="R30">
            <v>10799.818333333333</v>
          </cell>
        </row>
        <row r="31">
          <cell r="H31" t="str">
            <v>USA Coal Central Appalachia (CAPP) USA   1.0%S</v>
          </cell>
          <cell r="J31">
            <v>26.468253968254</v>
          </cell>
          <cell r="L31">
            <v>6670.0000000000082</v>
          </cell>
          <cell r="N31">
            <v>27925.956000000035</v>
          </cell>
          <cell r="P31">
            <v>24.011596094444474</v>
          </cell>
          <cell r="R31">
            <v>12005.798047222237</v>
          </cell>
        </row>
        <row r="33">
          <cell r="F33" t="str">
            <v>EMPRESAS ELÉCTRICAS :</v>
          </cell>
        </row>
        <row r="34">
          <cell r="J34" t="str">
            <v xml:space="preserve"> Mill. Btu/bl</v>
          </cell>
          <cell r="L34" t="str">
            <v xml:space="preserve"> Kcal./ lt</v>
          </cell>
          <cell r="N34" t="str">
            <v xml:space="preserve"> KJ./ lt</v>
          </cell>
        </row>
        <row r="35">
          <cell r="H35" t="str">
            <v>Residual Electric Power Industry  USA  &lt; 1%S</v>
          </cell>
          <cell r="J35">
            <v>6.2869999999999999</v>
          </cell>
          <cell r="L35">
            <v>9965.0978411483193</v>
          </cell>
          <cell r="N35">
            <v>41721.871641319784</v>
          </cell>
        </row>
        <row r="36">
          <cell r="H36" t="str">
            <v>Distillate Electric Power Industry  USA  &lt; 0.05%S</v>
          </cell>
          <cell r="J36">
            <v>5.8250000000000002</v>
          </cell>
          <cell r="L36">
            <v>9232.8129353728236</v>
          </cell>
          <cell r="N36">
            <v>38655.941197818938</v>
          </cell>
        </row>
        <row r="38">
          <cell r="J38" t="str">
            <v xml:space="preserve"> Mill. Btu/MPC </v>
          </cell>
          <cell r="L38" t="str">
            <v xml:space="preserve"> Kcal./ m^3</v>
          </cell>
          <cell r="N38" t="str">
            <v xml:space="preserve"> KJ./m^3</v>
          </cell>
        </row>
        <row r="39">
          <cell r="H39" t="str">
            <v xml:space="preserve">Natural Gas Electric Power Industry   USA  </v>
          </cell>
          <cell r="J39">
            <v>1.028</v>
          </cell>
          <cell r="L39">
            <v>9148.4771515199991</v>
          </cell>
          <cell r="N39">
            <v>38302.844137983928</v>
          </cell>
        </row>
        <row r="41">
          <cell r="J41" t="str">
            <v xml:space="preserve">Mill. Btu/TM </v>
          </cell>
          <cell r="L41" t="str">
            <v xml:space="preserve"> Kcal./Kg</v>
          </cell>
          <cell r="N41" t="str">
            <v xml:space="preserve"> KJ/Kg</v>
          </cell>
          <cell r="P41" t="str">
            <v xml:space="preserve"> Mill. Btu/TC </v>
          </cell>
          <cell r="R41" t="str">
            <v xml:space="preserve"> Btu/lb </v>
          </cell>
        </row>
        <row r="42">
          <cell r="H42" t="str">
            <v>Coal  Minemouth  0.96%S, 8.97% cenizas</v>
          </cell>
          <cell r="J42">
            <v>22.392351970118014</v>
          </cell>
          <cell r="L42">
            <v>5642.8726964697398</v>
          </cell>
          <cell r="N42">
            <v>23625.579405579505</v>
          </cell>
          <cell r="P42">
            <v>20.314</v>
          </cell>
          <cell r="R42">
            <v>10157</v>
          </cell>
        </row>
        <row r="43">
          <cell r="H43" t="str">
            <v>Coal Electric Power Industry USA,  0.97%S , 8.65% cenizas</v>
          </cell>
          <cell r="J43">
            <v>21.970166738033974</v>
          </cell>
          <cell r="L43">
            <v>5536.4820179845628</v>
          </cell>
          <cell r="N43">
            <v>23180.142912897765</v>
          </cell>
          <cell r="P43">
            <v>19.931000000000001</v>
          </cell>
          <cell r="R43">
            <v>9965.5</v>
          </cell>
        </row>
        <row r="46">
          <cell r="B46" t="str">
            <v xml:space="preserve">Fuentes : Energy Information Administration, Department of Energy (EIA/DOE),Official Energy Statistics of the US Government, 2008 </v>
          </cell>
        </row>
        <row r="47">
          <cell r="B47" t="str">
            <v xml:space="preserve">                 Sener, Escenarios macroeconómicos y de precios de combustibles de largo plazo 2008-2037, 19 de febrero de 2008  </v>
          </cell>
        </row>
        <row r="49">
          <cell r="B49">
            <v>37</v>
          </cell>
        </row>
      </sheetData>
      <sheetData sheetId="14">
        <row r="2">
          <cell r="B2" t="str">
            <v>Escenario de Precios de Combustibles  2008 - 2037</v>
          </cell>
          <cell r="K2" t="str">
            <v>Anexo 1(continuación) - Poderes caloríficos por tipo de combustible</v>
          </cell>
        </row>
        <row r="4">
          <cell r="E4" t="str">
            <v>INTERNOS</v>
          </cell>
        </row>
        <row r="5">
          <cell r="F5" t="str">
            <v xml:space="preserve">  REFERENCIA :</v>
          </cell>
        </row>
        <row r="7">
          <cell r="G7" t="str">
            <v xml:space="preserve">Crudo(Nota 1) : </v>
          </cell>
          <cell r="J7" t="str">
            <v xml:space="preserve"> Mill. Btu/bl </v>
          </cell>
          <cell r="L7" t="str">
            <v xml:space="preserve"> Kcal./ lt</v>
          </cell>
          <cell r="N7" t="str">
            <v xml:space="preserve"> KJ./ lt</v>
          </cell>
        </row>
        <row r="8">
          <cell r="H8" t="str">
            <v>Olmeca      0.8%S,   39.3º  API</v>
          </cell>
          <cell r="J8">
            <v>5.5323154706932298</v>
          </cell>
          <cell r="L8">
            <v>8768.898513369897</v>
          </cell>
          <cell r="N8">
            <v>36713.624295777081</v>
          </cell>
        </row>
        <row r="9">
          <cell r="H9" t="str">
            <v>Istmo          1.3%S,  33.6º  API</v>
          </cell>
          <cell r="J9">
            <v>5.7076586884554787</v>
          </cell>
          <cell r="L9">
            <v>9046.8231707235791</v>
          </cell>
          <cell r="N9">
            <v>37877.239251185478</v>
          </cell>
        </row>
        <row r="10">
          <cell r="H10" t="str">
            <v>Maya           3.3%S,   22,0º  API</v>
          </cell>
          <cell r="J10">
            <v>5.8801585026864478</v>
          </cell>
          <cell r="L10">
            <v>9320.240941741793</v>
          </cell>
          <cell r="N10">
            <v>39021.984774884535</v>
          </cell>
        </row>
        <row r="11">
          <cell r="H11" t="str">
            <v>Mezcla       2.59%S, 25.93º  API ( Olmeca 3.9%,Istmo 28.2%, Maya 67.9%)</v>
          </cell>
          <cell r="J11">
            <v>5.8261338355921337</v>
          </cell>
          <cell r="L11">
            <v>9234.6101013679545</v>
          </cell>
          <cell r="N11">
            <v>38663.465572407353</v>
          </cell>
        </row>
        <row r="13">
          <cell r="J13" t="str">
            <v xml:space="preserve"> Mill. Btu/TM </v>
          </cell>
          <cell r="L13" t="str">
            <v xml:space="preserve"> Kcal./Kg</v>
          </cell>
          <cell r="N13" t="str">
            <v xml:space="preserve"> KJ/Kg</v>
          </cell>
          <cell r="P13" t="str">
            <v xml:space="preserve"> Mill. Btu/TC </v>
          </cell>
          <cell r="R13" t="str">
            <v xml:space="preserve"> Btu / lb </v>
          </cell>
        </row>
        <row r="14">
          <cell r="H14" t="str">
            <v xml:space="preserve">Coque de Petróleo,  6.0%S - 6.5 %S </v>
          </cell>
          <cell r="J14">
            <v>35.327291563768412</v>
          </cell>
          <cell r="L14">
            <v>8902.4774740696412</v>
          </cell>
          <cell r="N14">
            <v>37272.892688434775</v>
          </cell>
          <cell r="P14">
            <v>32.048379812181444</v>
          </cell>
          <cell r="R14">
            <v>16024.189906090722</v>
          </cell>
        </row>
        <row r="16">
          <cell r="G16" t="str">
            <v xml:space="preserve">Residual Refinería (Combustóleo) :    </v>
          </cell>
          <cell r="J16" t="str">
            <v xml:space="preserve"> Mill. Btu/bl </v>
          </cell>
          <cell r="L16" t="str">
            <v xml:space="preserve"> Kcal./ lt</v>
          </cell>
          <cell r="N16" t="str">
            <v xml:space="preserve"> KJ./ lt</v>
          </cell>
        </row>
        <row r="17">
          <cell r="H17" t="str">
            <v>Madero  4.0%S                                 (7% de la producción nacional en 2007)</v>
          </cell>
          <cell r="J17">
            <v>6.2825101031746033</v>
          </cell>
          <cell r="L17">
            <v>9957.9812098199036</v>
          </cell>
          <cell r="N17">
            <v>41692.075729273973</v>
          </cell>
        </row>
        <row r="18">
          <cell r="H18" t="str">
            <v>Cadereyta  4.0%S                            (3% de la producción nacional en 2007)</v>
          </cell>
          <cell r="J18">
            <v>6.2825101031746033</v>
          </cell>
          <cell r="L18">
            <v>9957.9812098199036</v>
          </cell>
          <cell r="N18">
            <v>41692.075729273973</v>
          </cell>
        </row>
        <row r="19">
          <cell r="H19" t="str">
            <v>Minatitlan  3.9%S                            (21% de la producción nacional en 2007)</v>
          </cell>
          <cell r="J19">
            <v>6.2825101031746033</v>
          </cell>
          <cell r="L19">
            <v>9957.9812098199036</v>
          </cell>
          <cell r="N19">
            <v>41692.075729273973</v>
          </cell>
        </row>
        <row r="20">
          <cell r="H20" t="str">
            <v>Salamanca  3.9%S                        (12% de la producción nacional en 2007)</v>
          </cell>
          <cell r="J20">
            <v>6.2825101031746033</v>
          </cell>
          <cell r="L20">
            <v>9957.9812098199036</v>
          </cell>
          <cell r="N20">
            <v>41692.075729273973</v>
          </cell>
        </row>
        <row r="21">
          <cell r="H21" t="str">
            <v>Tula  3.55%S                                  (27% de la producción nacional en 2007)</v>
          </cell>
          <cell r="J21">
            <v>6.2825101031746033</v>
          </cell>
          <cell r="L21">
            <v>9957.9812098199036</v>
          </cell>
          <cell r="N21">
            <v>41692.075729273973</v>
          </cell>
        </row>
        <row r="22">
          <cell r="H22" t="str">
            <v xml:space="preserve">Salina Cruz  4.0%S                       (30% de la producción nacional en 2007)  </v>
          </cell>
          <cell r="J22">
            <v>6.2825101031746033</v>
          </cell>
          <cell r="L22">
            <v>9957.9812098199036</v>
          </cell>
          <cell r="N22">
            <v>41692.075729273973</v>
          </cell>
        </row>
        <row r="23">
          <cell r="H23" t="str">
            <v>Residual Promedio 3.85%S ( produccción de 301 mil barriles día en 2007)</v>
          </cell>
          <cell r="J23">
            <v>6.2825101031750004</v>
          </cell>
          <cell r="L23">
            <v>9957.981209820533</v>
          </cell>
          <cell r="N23">
            <v>41692.075729276607</v>
          </cell>
        </row>
        <row r="26">
          <cell r="H26" t="str">
            <v>Residuos de Vacío  de Petróleo    4.75%S (Nota 2)</v>
          </cell>
          <cell r="J26">
            <v>6.5904299999999996</v>
          </cell>
          <cell r="L26">
            <v>10446.044180887402</v>
          </cell>
          <cell r="N26">
            <v>43735.497776539371</v>
          </cell>
        </row>
        <row r="28">
          <cell r="G28" t="str">
            <v>Gas Natural :</v>
          </cell>
          <cell r="J28" t="str">
            <v xml:space="preserve"> Mill. Btu/MPC </v>
          </cell>
          <cell r="L28" t="str">
            <v xml:space="preserve"> Kcal./ m^3</v>
          </cell>
          <cell r="N28" t="str">
            <v xml:space="preserve"> KJ./m^3</v>
          </cell>
        </row>
        <row r="29">
          <cell r="H29" t="str">
            <v xml:space="preserve">Reynosa </v>
          </cell>
          <cell r="J29">
            <v>0.98895481861083101</v>
          </cell>
          <cell r="L29">
            <v>8801.0024921661425</v>
          </cell>
          <cell r="N29">
            <v>36848.037234201205</v>
          </cell>
        </row>
        <row r="30">
          <cell r="H30" t="str">
            <v>Cd. Pemex</v>
          </cell>
          <cell r="J30">
            <v>1.0240137782070791</v>
          </cell>
          <cell r="L30">
            <v>9113.0025805147197</v>
          </cell>
          <cell r="N30">
            <v>38154.319204099025</v>
          </cell>
        </row>
        <row r="32">
          <cell r="G32" t="str">
            <v>Carbón :</v>
          </cell>
          <cell r="J32" t="str">
            <v xml:space="preserve"> Mill. Btu/TM </v>
          </cell>
          <cell r="L32" t="str">
            <v xml:space="preserve"> Kcal./Kg</v>
          </cell>
          <cell r="N32" t="str">
            <v xml:space="preserve"> KJ/Kg</v>
          </cell>
          <cell r="P32" t="str">
            <v xml:space="preserve"> Mill. Btu/TC </v>
          </cell>
          <cell r="R32" t="str">
            <v xml:space="preserve"> Btu/lb </v>
          </cell>
        </row>
        <row r="33">
          <cell r="H33" t="str">
            <v>Carbón CIMSA , 1.0%S,  38.55% cenizas (Río Escondido)</v>
          </cell>
          <cell r="J33">
            <v>16.845238095238095</v>
          </cell>
          <cell r="L33">
            <v>4245</v>
          </cell>
          <cell r="N33">
            <v>17772.966</v>
          </cell>
          <cell r="P33">
            <v>15.281742941666666</v>
          </cell>
          <cell r="R33">
            <v>7640.8714708333337</v>
          </cell>
        </row>
        <row r="34">
          <cell r="H34" t="str">
            <v>Carbón PRODEMI, 1.0%S, 34.0% cenizas(Río Escondido)</v>
          </cell>
          <cell r="J34">
            <v>20.574999999999999</v>
          </cell>
          <cell r="L34">
            <v>5184.8999999999996</v>
          </cell>
          <cell r="N34">
            <v>21708.139319999998</v>
          </cell>
          <cell r="P34">
            <v>18.665326025500001</v>
          </cell>
          <cell r="R34">
            <v>9332.6630127500011</v>
          </cell>
        </row>
        <row r="35">
          <cell r="H35" t="str">
            <v>Carbón CIMSA,1.0%S, 47.0% cenizas (Carbon II )</v>
          </cell>
          <cell r="J35">
            <v>15.98</v>
          </cell>
          <cell r="L35">
            <v>4026.96</v>
          </cell>
          <cell r="N35">
            <v>16860.076128000001</v>
          </cell>
          <cell r="P35">
            <v>14.496812145200002</v>
          </cell>
          <cell r="R35">
            <v>7248.4060726000007</v>
          </cell>
        </row>
        <row r="36">
          <cell r="H36" t="str">
            <v>Carbón PRODEMI,1.0%S,43.0% cenizas (Carbón II)</v>
          </cell>
          <cell r="J36">
            <v>19.96</v>
          </cell>
          <cell r="L36">
            <v>5029.92</v>
          </cell>
          <cell r="N36">
            <v>21059.269056000005</v>
          </cell>
          <cell r="P36">
            <v>18.1074074104</v>
          </cell>
          <cell r="R36">
            <v>9053.7037051999996</v>
          </cell>
        </row>
        <row r="37">
          <cell r="H37" t="str">
            <v>Carbón Importado, 0.5%S, 10% cenizas (Carbón II)</v>
          </cell>
          <cell r="J37">
            <v>24.82539682539683</v>
          </cell>
          <cell r="L37">
            <v>6256</v>
          </cell>
          <cell r="N37">
            <v>26192.620800000001</v>
          </cell>
          <cell r="P37">
            <v>22.521221164444448</v>
          </cell>
          <cell r="R37">
            <v>11260.610582222223</v>
          </cell>
        </row>
        <row r="39">
          <cell r="F39" t="str">
            <v>EMPRESAS ELÉCTRICAS :</v>
          </cell>
        </row>
        <row r="40">
          <cell r="J40" t="str">
            <v xml:space="preserve"> Mill. Btu/bl </v>
          </cell>
          <cell r="L40" t="str">
            <v xml:space="preserve"> Kcal./ lt</v>
          </cell>
          <cell r="N40" t="str">
            <v xml:space="preserve"> KJ./ lt</v>
          </cell>
        </row>
        <row r="41">
          <cell r="H41" t="str">
            <v>Residual Importado, 1.0%S a 2.0%S (Costa del  Pacifico)</v>
          </cell>
          <cell r="J41">
            <v>6.2869999999999999</v>
          </cell>
          <cell r="L41">
            <v>9965.0978411483193</v>
          </cell>
          <cell r="N41">
            <v>41721.871641319784</v>
          </cell>
        </row>
        <row r="42">
          <cell r="H42" t="str">
            <v>Diesel 0.05%S ( Península de Yucatán, Baja California y Nacional)</v>
          </cell>
          <cell r="J42">
            <v>5.8314270392857139</v>
          </cell>
          <cell r="L42">
            <v>9243</v>
          </cell>
          <cell r="N42">
            <v>38698.592400000001</v>
          </cell>
        </row>
        <row r="45">
          <cell r="J45" t="str">
            <v xml:space="preserve"> Mill. Btu/MPC </v>
          </cell>
          <cell r="L45" t="str">
            <v xml:space="preserve"> Kcal./ m^3</v>
          </cell>
          <cell r="N45" t="str">
            <v xml:space="preserve"> KJ./m^3</v>
          </cell>
        </row>
        <row r="46">
          <cell r="H46" t="str">
            <v xml:space="preserve">Gas Natural Plantas Eléctricas (Zonas: Central, Occidente, Oriente y Peninsular) </v>
          </cell>
          <cell r="J46">
            <v>1.0240137782070791</v>
          </cell>
          <cell r="L46">
            <v>9113.0025805147197</v>
          </cell>
          <cell r="N46">
            <v>38154.319204099025</v>
          </cell>
        </row>
        <row r="47">
          <cell r="H47" t="str">
            <v>Gas Natural Importado (Ciudad Juárez y Naco)</v>
          </cell>
          <cell r="J47">
            <v>1.028</v>
          </cell>
          <cell r="L47">
            <v>9148.4771515199991</v>
          </cell>
          <cell r="N47">
            <v>38302.844137983928</v>
          </cell>
        </row>
        <row r="48">
          <cell r="H48" t="str">
            <v>Gas Natural (Zonas: Norte y Noreste)</v>
          </cell>
          <cell r="J48">
            <v>0.98895481861083101</v>
          </cell>
          <cell r="L48">
            <v>8801.0024921661425</v>
          </cell>
          <cell r="N48">
            <v>36848.037234201205</v>
          </cell>
        </row>
        <row r="49">
          <cell r="H49" t="str">
            <v xml:space="preserve">Gas Natural Licuado Importado (Altaira, Ensenada y Manzanillo) </v>
          </cell>
          <cell r="J49">
            <v>1.05</v>
          </cell>
          <cell r="L49">
            <v>9344.2616820000003</v>
          </cell>
          <cell r="N49">
            <v>39122.554810197602</v>
          </cell>
        </row>
        <row r="51">
          <cell r="J51" t="str">
            <v xml:space="preserve"> Mill. Btu/TM </v>
          </cell>
          <cell r="L51" t="str">
            <v xml:space="preserve"> Kcal./Kg</v>
          </cell>
          <cell r="N51" t="str">
            <v xml:space="preserve"> KJ/Kg</v>
          </cell>
          <cell r="P51" t="str">
            <v xml:space="preserve"> Mill. Btu/TC </v>
          </cell>
          <cell r="R51" t="str">
            <v xml:space="preserve"> Btu/lb </v>
          </cell>
        </row>
        <row r="52">
          <cell r="H52" t="str">
            <v>Carbón Petacalco Importado  1.0%S, 10% cenizas</v>
          </cell>
          <cell r="J52">
            <v>25.000420531765116</v>
          </cell>
          <cell r="L52">
            <v>6300.1059740048095</v>
          </cell>
          <cell r="N52">
            <v>26377.283691963334</v>
          </cell>
          <cell r="P52">
            <v>22.68</v>
          </cell>
          <cell r="R52">
            <v>11340</v>
          </cell>
        </row>
        <row r="53">
          <cell r="H53" t="str">
            <v xml:space="preserve">Carbón Altamira Importado  0.8 %S, 10% cenizas </v>
          </cell>
          <cell r="J53">
            <v>25.000420531765116</v>
          </cell>
          <cell r="L53">
            <v>6300.1059740048095</v>
          </cell>
          <cell r="N53">
            <v>26377.283691963334</v>
          </cell>
          <cell r="P53">
            <v>22.68</v>
          </cell>
          <cell r="R53">
            <v>11340</v>
          </cell>
        </row>
        <row r="54">
          <cell r="H54" t="str">
            <v>Carbón  Rio Escondido,1.0%S, 37.64% cenizas,(CIMSA %, Prodemi %)</v>
          </cell>
          <cell r="J54">
            <v>17.591000000000001</v>
          </cell>
          <cell r="L54">
            <v>4432.9320000000007</v>
          </cell>
          <cell r="N54">
            <v>18559.799697600003</v>
          </cell>
          <cell r="P54">
            <v>15.958286761340002</v>
          </cell>
          <cell r="R54">
            <v>7979.1433806700006</v>
          </cell>
        </row>
        <row r="55">
          <cell r="H55" t="str">
            <v>Carbón  ll 1.0%S, 33.74% cenizas, (CIMSA %, Prodemi %, Importado %)</v>
          </cell>
          <cell r="J55">
            <v>18.575900000000001</v>
          </cell>
          <cell r="L55">
            <v>4681.1268000000009</v>
          </cell>
          <cell r="N55">
            <v>19598.941686240003</v>
          </cell>
          <cell r="P55">
            <v>16.851773011766003</v>
          </cell>
          <cell r="R55">
            <v>8425.8865058830015</v>
          </cell>
        </row>
        <row r="57">
          <cell r="B57" t="str">
            <v xml:space="preserve">Nota 1 : El Balance Nacional de Energía 2006 reporta para los crudos nacionales  y el coque de petróleo el poder calorífico neto, se estima que sea un 5% menor al poder calorifico bruto. </v>
          </cell>
        </row>
        <row r="58">
          <cell r="B58" t="str">
            <v xml:space="preserve">Nota 2 : Se consigna el poder calorífico superior indicado en el estudio  realizado por el Instituto de Investigaciones Eléctricas: Desarrollo y evaluación de emulsiones aceite en agua y su </v>
          </cell>
        </row>
        <row r="59">
          <cell r="B59" t="str">
            <v xml:space="preserve">              combustión para el uso de los residuos de vacío de las refinerías, Diciembre 2003.</v>
          </cell>
        </row>
        <row r="60">
          <cell r="B60" t="str">
            <v>Fuentes : EIA/DOE; Sener, Balance Nacional de Energía 2006; Pemex, Memoria de Cálculo del Combustóleo; Pemex, Memoria de Labores, 2007</v>
          </cell>
        </row>
        <row r="62">
          <cell r="B62">
            <v>38</v>
          </cell>
        </row>
      </sheetData>
      <sheetData sheetId="15">
        <row r="2">
          <cell r="F2" t="str">
            <v>Escenario de Precios de Combustibles  2008 - 2037</v>
          </cell>
        </row>
        <row r="5">
          <cell r="F5" t="str">
            <v>Escenarios de Precios de Combustibles  Año 2008</v>
          </cell>
        </row>
        <row r="6">
          <cell r="F6" t="str">
            <v>Tipo de cambio y deflactores</v>
          </cell>
        </row>
        <row r="9">
          <cell r="H9" t="str">
            <v>Tipo de Cambio</v>
          </cell>
          <cell r="N9" t="str">
            <v>Deflactor Implícito del PIB</v>
          </cell>
          <cell r="T9" t="str">
            <v>EUA: Consumer Price Index</v>
          </cell>
        </row>
        <row r="10">
          <cell r="H10" t="str">
            <v>$ / Dll.</v>
          </cell>
        </row>
        <row r="11">
          <cell r="F11" t="str">
            <v>AÑO</v>
          </cell>
          <cell r="J11" t="str">
            <v>H          I          S          T          O          R          I          A</v>
          </cell>
        </row>
        <row r="12">
          <cell r="N12" t="str">
            <v>1993=1.00</v>
          </cell>
          <cell r="R12" t="str">
            <v>2008=1.00</v>
          </cell>
          <cell r="T12" t="str">
            <v>1982-1984=1.00</v>
          </cell>
        </row>
        <row r="14">
          <cell r="F14">
            <v>1995</v>
          </cell>
          <cell r="J14">
            <v>6.4190083333333332</v>
          </cell>
          <cell r="N14">
            <v>1.4965000000000002</v>
          </cell>
          <cell r="R14">
            <v>0.27909811516274852</v>
          </cell>
          <cell r="T14">
            <v>1.5238333333333336</v>
          </cell>
        </row>
        <row r="15">
          <cell r="F15">
            <v>1996</v>
          </cell>
          <cell r="J15">
            <v>7.6003166666666671</v>
          </cell>
          <cell r="N15">
            <v>1.9524999999999999</v>
          </cell>
          <cell r="R15">
            <v>0.36414237878734806</v>
          </cell>
          <cell r="T15">
            <v>1.5685</v>
          </cell>
        </row>
        <row r="16">
          <cell r="F16">
            <v>1997</v>
          </cell>
          <cell r="J16">
            <v>7.9198333333333331</v>
          </cell>
          <cell r="N16">
            <v>2.2987500000000001</v>
          </cell>
          <cell r="R16">
            <v>0.42871820396282534</v>
          </cell>
          <cell r="T16">
            <v>1.6051666666666664</v>
          </cell>
        </row>
        <row r="17">
          <cell r="F17">
            <v>1998</v>
          </cell>
          <cell r="J17">
            <v>9.150599999999999</v>
          </cell>
          <cell r="N17">
            <v>2.6539999999999999</v>
          </cell>
          <cell r="R17">
            <v>0.49497253434141963</v>
          </cell>
          <cell r="T17">
            <v>1.6300833333333336</v>
          </cell>
        </row>
        <row r="18">
          <cell r="F18">
            <v>1999</v>
          </cell>
          <cell r="J18">
            <v>9.5576666666666661</v>
          </cell>
          <cell r="N18">
            <v>3.05375</v>
          </cell>
          <cell r="R18">
            <v>0.56952614044653738</v>
          </cell>
          <cell r="T18">
            <v>1.6657499999999998</v>
          </cell>
        </row>
        <row r="19">
          <cell r="F19">
            <v>2000</v>
          </cell>
          <cell r="J19">
            <v>9.456666666666667</v>
          </cell>
          <cell r="N19">
            <v>3.4252499999999997</v>
          </cell>
          <cell r="R19">
            <v>0.63881110521964868</v>
          </cell>
          <cell r="T19">
            <v>1.722</v>
          </cell>
        </row>
        <row r="20">
          <cell r="F20">
            <v>2001</v>
          </cell>
          <cell r="J20">
            <v>9.3390416666666649</v>
          </cell>
          <cell r="N20">
            <v>3.6269999999999998</v>
          </cell>
          <cell r="R20">
            <v>0.67643759685619032</v>
          </cell>
          <cell r="T20">
            <v>1.7706666666666664</v>
          </cell>
        </row>
        <row r="21">
          <cell r="F21">
            <v>2002</v>
          </cell>
          <cell r="J21">
            <v>9.6657166666666683</v>
          </cell>
          <cell r="N21">
            <v>3.8780000000000001</v>
          </cell>
          <cell r="R21">
            <v>0.7232492419653449</v>
          </cell>
          <cell r="T21">
            <v>1.7987500000000001</v>
          </cell>
        </row>
        <row r="22">
          <cell r="F22">
            <v>2003</v>
          </cell>
          <cell r="J22">
            <v>10.795341666666666</v>
          </cell>
          <cell r="N22">
            <v>4.2102499999999994</v>
          </cell>
          <cell r="R22">
            <v>0.7852140590470843</v>
          </cell>
          <cell r="T22">
            <v>1.8395833333333333</v>
          </cell>
        </row>
        <row r="23">
          <cell r="F23">
            <v>2004</v>
          </cell>
          <cell r="J23">
            <v>11.285858333333335</v>
          </cell>
          <cell r="N23">
            <v>4.5197500000000002</v>
          </cell>
          <cell r="R23">
            <v>0.84293598797650016</v>
          </cell>
          <cell r="T23">
            <v>1.8888333333333336</v>
          </cell>
        </row>
        <row r="24">
          <cell r="F24">
            <v>2005</v>
          </cell>
          <cell r="J24">
            <v>10.893891666666667</v>
          </cell>
          <cell r="N24">
            <v>4.7708883547918735</v>
          </cell>
          <cell r="R24">
            <v>0.88977343633432537</v>
          </cell>
          <cell r="T24">
            <v>1.9529166666666671</v>
          </cell>
        </row>
        <row r="25">
          <cell r="F25">
            <v>2006</v>
          </cell>
          <cell r="J25">
            <v>10.900716666666666</v>
          </cell>
          <cell r="N25">
            <v>4.983227526638661</v>
          </cell>
          <cell r="R25">
            <v>0.92937481464214855</v>
          </cell>
          <cell r="T25">
            <v>2.015916666666667</v>
          </cell>
        </row>
        <row r="26">
          <cell r="F26">
            <v>2007</v>
          </cell>
          <cell r="J26">
            <v>10.928750000000001</v>
          </cell>
          <cell r="N26">
            <v>5.1755923491484328</v>
          </cell>
          <cell r="R26">
            <v>0.9652509652509651</v>
          </cell>
          <cell r="T26">
            <v>2.0734241666666673</v>
          </cell>
        </row>
        <row r="28">
          <cell r="F28" t="str">
            <v>AÑO</v>
          </cell>
          <cell r="H28" t="str">
            <v>$ / Dll.</v>
          </cell>
          <cell r="N28" t="str">
            <v>E          S          C          E          N          A          R          I          O</v>
          </cell>
        </row>
        <row r="29">
          <cell r="N29" t="str">
            <v xml:space="preserve">2    0    0    8     =     1    </v>
          </cell>
        </row>
        <row r="31">
          <cell r="H31" t="str">
            <v>Tipo de Cambio</v>
          </cell>
          <cell r="N31" t="str">
            <v>Deflactor Implícito del PIB</v>
          </cell>
          <cell r="T31" t="str">
            <v>EUA: Consumer Price Index</v>
          </cell>
        </row>
        <row r="32">
          <cell r="H32" t="str">
            <v>Bajo</v>
          </cell>
          <cell r="J32" t="str">
            <v>Referencia</v>
          </cell>
          <cell r="L32" t="str">
            <v>Alto</v>
          </cell>
          <cell r="N32" t="str">
            <v>Bajo</v>
          </cell>
          <cell r="P32" t="str">
            <v>Referencia</v>
          </cell>
          <cell r="R32" t="str">
            <v>Alto</v>
          </cell>
          <cell r="T32" t="str">
            <v>Bajo</v>
          </cell>
        </row>
        <row r="34">
          <cell r="F34">
            <v>2008</v>
          </cell>
          <cell r="H34">
            <v>11.528434720320073</v>
          </cell>
          <cell r="J34">
            <v>11.200572220320073</v>
          </cell>
          <cell r="K34">
            <v>11.200572220320073</v>
          </cell>
          <cell r="L34">
            <v>11.167785970320073</v>
          </cell>
          <cell r="N34">
            <v>1</v>
          </cell>
          <cell r="P34">
            <v>1</v>
          </cell>
          <cell r="R34">
            <v>1</v>
          </cell>
          <cell r="T34">
            <v>1</v>
          </cell>
        </row>
        <row r="35">
          <cell r="F35">
            <v>2009</v>
          </cell>
          <cell r="H35">
            <v>11.937863688696146</v>
          </cell>
          <cell r="J35">
            <v>11.262340081829189</v>
          </cell>
          <cell r="L35">
            <v>11.195869667392495</v>
          </cell>
          <cell r="N35">
            <v>1.0629999999999997</v>
          </cell>
          <cell r="P35">
            <v>1.0329999999999999</v>
          </cell>
          <cell r="R35">
            <v>1.0309999999999999</v>
          </cell>
          <cell r="T35">
            <v>1.0209999999999999</v>
          </cell>
        </row>
        <row r="36">
          <cell r="F36">
            <v>2010</v>
          </cell>
          <cell r="H36">
            <v>12.279958777033096</v>
          </cell>
          <cell r="J36">
            <v>11.303518656168603</v>
          </cell>
          <cell r="L36">
            <v>11.203217596479506</v>
          </cell>
          <cell r="N36">
            <v>1.122528</v>
          </cell>
          <cell r="P36">
            <v>1.06399</v>
          </cell>
          <cell r="R36">
            <v>1.059868</v>
          </cell>
          <cell r="T36">
            <v>1.0414199999999998</v>
          </cell>
        </row>
        <row r="37">
          <cell r="F37">
            <v>2011</v>
          </cell>
          <cell r="H37">
            <v>12.660637499121121</v>
          </cell>
          <cell r="J37">
            <v>11.371339768105614</v>
          </cell>
          <cell r="L37">
            <v>11.248030466865425</v>
          </cell>
          <cell r="N37">
            <v>1.1831445119999999</v>
          </cell>
          <cell r="P37">
            <v>1.09697369</v>
          </cell>
          <cell r="R37">
            <v>1.0906041719999999</v>
          </cell>
          <cell r="T37">
            <v>1.0622483999999999</v>
          </cell>
        </row>
        <row r="38">
          <cell r="F38">
            <v>2012</v>
          </cell>
          <cell r="H38">
            <v>12.977153436599147</v>
          </cell>
          <cell r="J38">
            <v>11.450939146482352</v>
          </cell>
          <cell r="L38">
            <v>11.30427061919975</v>
          </cell>
          <cell r="N38">
            <v>1.2434848821119999</v>
          </cell>
          <cell r="P38">
            <v>1.1309798743899999</v>
          </cell>
          <cell r="R38">
            <v>1.1222316929879999</v>
          </cell>
          <cell r="T38">
            <v>1.0834933679999998</v>
          </cell>
        </row>
        <row r="39">
          <cell r="F39">
            <v>2013</v>
          </cell>
          <cell r="H39">
            <v>13.314559425950726</v>
          </cell>
          <cell r="J39">
            <v>11.54254665965421</v>
          </cell>
          <cell r="L39">
            <v>11.372096242914948</v>
          </cell>
          <cell r="N39">
            <v>1.300685186689152</v>
          </cell>
          <cell r="P39">
            <v>1.1660402504960898</v>
          </cell>
          <cell r="R39">
            <v>1.1547764120846515</v>
          </cell>
          <cell r="T39">
            <v>1.1051632353599998</v>
          </cell>
        </row>
        <row r="40">
          <cell r="F40">
            <v>2014</v>
          </cell>
          <cell r="H40">
            <v>13.660737971025446</v>
          </cell>
          <cell r="J40">
            <v>11.634887032931443</v>
          </cell>
          <cell r="L40">
            <v>11.440328820372438</v>
          </cell>
          <cell r="N40">
            <v>1.3605167052768532</v>
          </cell>
          <cell r="P40">
            <v>1.2021874982614684</v>
          </cell>
          <cell r="R40">
            <v>1.1882649280351063</v>
          </cell>
          <cell r="T40">
            <v>1.1272665000672</v>
          </cell>
        </row>
        <row r="41">
          <cell r="F41">
            <v>2015</v>
          </cell>
          <cell r="H41">
            <v>14.015917158272108</v>
          </cell>
          <cell r="J41">
            <v>11.727966129194895</v>
          </cell>
          <cell r="L41">
            <v>11.508970793294672</v>
          </cell>
          <cell r="N41">
            <v>1.4231004737195885</v>
          </cell>
          <cell r="P41">
            <v>1.2394553107075736</v>
          </cell>
          <cell r="R41">
            <v>1.2227246109481245</v>
          </cell>
          <cell r="T41">
            <v>1.149811830068544</v>
          </cell>
        </row>
        <row r="42">
          <cell r="F42">
            <v>2016</v>
          </cell>
          <cell r="H42">
            <v>14.380331004387184</v>
          </cell>
          <cell r="J42">
            <v>11.821789858228454</v>
          </cell>
          <cell r="L42">
            <v>11.578024618054441</v>
          </cell>
          <cell r="N42">
            <v>1.4885630955106897</v>
          </cell>
          <cell r="P42">
            <v>1.2778784253395084</v>
          </cell>
          <cell r="R42">
            <v>1.2581836246656199</v>
          </cell>
          <cell r="T42">
            <v>1.172808066669915</v>
          </cell>
        </row>
        <row r="43">
          <cell r="F43">
            <v>2017</v>
          </cell>
          <cell r="H43">
            <v>14.75421961050125</v>
          </cell>
          <cell r="J43">
            <v>11.916364177094282</v>
          </cell>
          <cell r="L43">
            <v>11.647492765762767</v>
          </cell>
          <cell r="N43">
            <v>1.5570369979041816</v>
          </cell>
          <cell r="P43">
            <v>1.3174926565250329</v>
          </cell>
          <cell r="R43">
            <v>1.2946709497809228</v>
          </cell>
          <cell r="T43">
            <v>1.1962642280033133</v>
          </cell>
        </row>
        <row r="44">
          <cell r="F44">
            <v>2018</v>
          </cell>
          <cell r="H44">
            <v>15.137829320374284</v>
          </cell>
          <cell r="J44">
            <v>12.011695090511036</v>
          </cell>
          <cell r="L44">
            <v>11.717377722357343</v>
          </cell>
          <cell r="N44">
            <v>1.6286606998077739</v>
          </cell>
          <cell r="P44">
            <v>1.3583349288773088</v>
          </cell>
          <cell r="R44">
            <v>1.3322164073245693</v>
          </cell>
          <cell r="T44">
            <v>1.2201895125633795</v>
          </cell>
        </row>
        <row r="45">
          <cell r="F45">
            <v>2019</v>
          </cell>
          <cell r="H45">
            <v>15.531412882704016</v>
          </cell>
          <cell r="J45">
            <v>12.107788651235126</v>
          </cell>
          <cell r="L45">
            <v>11.787681988691487</v>
          </cell>
          <cell r="N45">
            <v>1.7035790919989315</v>
          </cell>
          <cell r="P45">
            <v>1.4004433116725052</v>
          </cell>
          <cell r="R45">
            <v>1.3708506831369818</v>
          </cell>
          <cell r="T45">
            <v>1.2445933028146472</v>
          </cell>
        </row>
        <row r="46">
          <cell r="F46">
            <v>2020</v>
          </cell>
          <cell r="H46">
            <v>15.93522961765432</v>
          </cell>
          <cell r="J46">
            <v>12.204650960445006</v>
          </cell>
          <cell r="L46">
            <v>11.858408080623636</v>
          </cell>
          <cell r="N46">
            <v>1.7819437302308823</v>
          </cell>
          <cell r="P46">
            <v>1.4438570543343527</v>
          </cell>
          <cell r="R46">
            <v>1.4106053529479541</v>
          </cell>
          <cell r="T46">
            <v>1.2694851688709401</v>
          </cell>
        </row>
        <row r="47">
          <cell r="F47">
            <v>2021</v>
          </cell>
          <cell r="H47">
            <v>16.349545587713333</v>
          </cell>
          <cell r="J47">
            <v>12.302288168128566</v>
          </cell>
          <cell r="L47">
            <v>11.929558529107378</v>
          </cell>
          <cell r="N47">
            <v>1.8621311980912718</v>
          </cell>
          <cell r="P47">
            <v>1.4871727659643834</v>
          </cell>
          <cell r="R47">
            <v>1.4501023028304967</v>
          </cell>
          <cell r="T47">
            <v>1.2948748722483592</v>
          </cell>
        </row>
        <row r="48">
          <cell r="F48">
            <v>2022</v>
          </cell>
          <cell r="H48">
            <v>16.77463377299388</v>
          </cell>
          <cell r="J48">
            <v>12.400706473473594</v>
          </cell>
          <cell r="L48">
            <v>12.001135880282023</v>
          </cell>
          <cell r="N48">
            <v>1.9459271020053788</v>
          </cell>
          <cell r="P48">
            <v>1.5317879489433148</v>
          </cell>
          <cell r="R48">
            <v>1.4907051673097507</v>
          </cell>
          <cell r="T48">
            <v>1.3207723696933265</v>
          </cell>
        </row>
        <row r="49">
          <cell r="F49">
            <v>2023</v>
          </cell>
          <cell r="H49">
            <v>17.210774251091721</v>
          </cell>
          <cell r="J49">
            <v>12.499912125261384</v>
          </cell>
          <cell r="L49">
            <v>12.073142695563716</v>
          </cell>
          <cell r="N49">
            <v>2.0334938215956209</v>
          </cell>
          <cell r="P49">
            <v>1.5777415874116145</v>
          </cell>
          <cell r="R49">
            <v>1.5324449119944237</v>
          </cell>
          <cell r="T49">
            <v>1.3471878170871929</v>
          </cell>
        </row>
        <row r="50">
          <cell r="F50">
            <v>2024</v>
          </cell>
          <cell r="H50">
            <v>17.658254381620107</v>
          </cell>
          <cell r="J50">
            <v>12.599911422263474</v>
          </cell>
          <cell r="L50">
            <v>12.145581551737099</v>
          </cell>
          <cell r="N50">
            <v>2.1250010435674231</v>
          </cell>
          <cell r="P50">
            <v>1.6250738350339631</v>
          </cell>
          <cell r="R50">
            <v>1.5753533695302675</v>
          </cell>
          <cell r="T50">
            <v>1.374131573428937</v>
          </cell>
        </row>
        <row r="51">
          <cell r="F51">
            <v>2025</v>
          </cell>
          <cell r="H51">
            <v>18.117368995542229</v>
          </cell>
          <cell r="J51">
            <v>12.700710713641582</v>
          </cell>
          <cell r="L51">
            <v>12.218455041047521</v>
          </cell>
          <cell r="N51">
            <v>2.21850108948439</v>
          </cell>
          <cell r="P51">
            <v>1.6722009762499475</v>
          </cell>
          <cell r="R51">
            <v>1.6178879105075845</v>
          </cell>
          <cell r="T51">
            <v>1.4016142048975155</v>
          </cell>
        </row>
        <row r="52">
          <cell r="F52">
            <v>2026</v>
          </cell>
          <cell r="H52">
            <v>18.588420589426327</v>
          </cell>
          <cell r="J52">
            <v>12.802316399350715</v>
          </cell>
          <cell r="L52">
            <v>12.291765771293807</v>
          </cell>
          <cell r="N52">
            <v>2.3161151374217033</v>
          </cell>
          <cell r="P52">
            <v>1.7206948045611961</v>
          </cell>
          <cell r="R52">
            <v>1.6615708840912893</v>
          </cell>
          <cell r="T52">
            <v>1.4296464889954659</v>
          </cell>
        </row>
        <row r="53">
          <cell r="F53">
            <v>2027</v>
          </cell>
          <cell r="H53">
            <v>19.071719524751412</v>
          </cell>
          <cell r="J53">
            <v>12.904734930545521</v>
          </cell>
          <cell r="L53">
            <v>12.36551636592157</v>
          </cell>
          <cell r="N53">
            <v>2.4180242034682582</v>
          </cell>
          <cell r="P53">
            <v>1.7705949538934704</v>
          </cell>
          <cell r="R53">
            <v>1.706433297961754</v>
          </cell>
          <cell r="T53">
            <v>1.4582394187753751</v>
          </cell>
        </row>
        <row r="54">
          <cell r="F54">
            <v>2028</v>
          </cell>
          <cell r="H54">
            <v>19.56758423239495</v>
          </cell>
          <cell r="J54">
            <v>13.007972809989885</v>
          </cell>
          <cell r="L54">
            <v>12.439709464117099</v>
          </cell>
          <cell r="N54">
            <v>2.5244172684208617</v>
          </cell>
          <cell r="P54">
            <v>1.8219422075563809</v>
          </cell>
          <cell r="R54">
            <v>1.7525069970067211</v>
          </cell>
          <cell r="T54">
            <v>1.4874042071508828</v>
          </cell>
        </row>
        <row r="55">
          <cell r="F55">
            <v>2029</v>
          </cell>
          <cell r="H55">
            <v>20.076341422437217</v>
          </cell>
          <cell r="J55">
            <v>13.112036592469805</v>
          </cell>
          <cell r="L55">
            <v>12.514347720901801</v>
          </cell>
          <cell r="N55">
            <v>2.6380160454997998</v>
          </cell>
          <cell r="P55">
            <v>1.8766004737830726</v>
          </cell>
          <cell r="R55">
            <v>1.8015771929229094</v>
          </cell>
          <cell r="T55">
            <v>1.5171522912939004</v>
          </cell>
        </row>
        <row r="56">
          <cell r="F56">
            <v>2030</v>
          </cell>
          <cell r="H56">
            <v>20.598326299420584</v>
          </cell>
          <cell r="J56">
            <v>13.216932885209562</v>
          </cell>
          <cell r="L56">
            <v>12.589433807227213</v>
          </cell>
          <cell r="N56">
            <v>2.7567267675472906</v>
          </cell>
          <cell r="P56">
            <v>1.9328984879965649</v>
          </cell>
          <cell r="R56">
            <v>1.852021354324751</v>
          </cell>
          <cell r="T56">
            <v>1.5474953371197784</v>
          </cell>
        </row>
        <row r="57">
          <cell r="F57">
            <v>2031</v>
          </cell>
          <cell r="H57">
            <v>21.133882783205522</v>
          </cell>
          <cell r="J57">
            <v>13.32266834829124</v>
          </cell>
          <cell r="L57">
            <v>12.664970410070577</v>
          </cell>
          <cell r="N57">
            <v>2.8807794720869189</v>
          </cell>
          <cell r="P57">
            <v>1.9908854426364619</v>
          </cell>
          <cell r="R57">
            <v>1.9038779522458442</v>
          </cell>
          <cell r="T57">
            <v>1.5784452438621741</v>
          </cell>
        </row>
        <row r="58">
          <cell r="F58">
            <v>2032</v>
          </cell>
          <cell r="H58">
            <v>21.683363735568864</v>
          </cell>
          <cell r="J58">
            <v>13.429249695077569</v>
          </cell>
          <cell r="L58">
            <v>12.740960232531</v>
          </cell>
          <cell r="N58">
            <v>3.0104145483308304</v>
          </cell>
          <cell r="P58">
            <v>2.0506120059155557</v>
          </cell>
          <cell r="R58">
            <v>1.9571865349087278</v>
          </cell>
          <cell r="T58">
            <v>1.6100141487394177</v>
          </cell>
        </row>
        <row r="59">
          <cell r="F59">
            <v>2033</v>
          </cell>
          <cell r="H59">
            <v>22.247131192693654</v>
          </cell>
          <cell r="J59">
            <v>13.53668369263819</v>
          </cell>
          <cell r="L59">
            <v>12.817405993926187</v>
          </cell>
          <cell r="N59">
            <v>3.1458832030057171</v>
          </cell>
          <cell r="P59">
            <v>2.1121303660930222</v>
          </cell>
          <cell r="R59">
            <v>2.0119877578861725</v>
          </cell>
          <cell r="T59">
            <v>1.642214431714206</v>
          </cell>
        </row>
        <row r="60">
          <cell r="F60">
            <v>2034</v>
          </cell>
          <cell r="H60">
            <v>22.825556603703689</v>
          </cell>
          <cell r="J60">
            <v>13.644977162179297</v>
          </cell>
          <cell r="L60">
            <v>12.894310429889744</v>
          </cell>
          <cell r="N60">
            <v>3.2874479471409743</v>
          </cell>
          <cell r="P60">
            <v>2.175494277075813</v>
          </cell>
          <cell r="R60">
            <v>2.0683234151069856</v>
          </cell>
          <cell r="T60">
            <v>1.6750587203484903</v>
          </cell>
        </row>
        <row r="61">
          <cell r="F61">
            <v>2035</v>
          </cell>
          <cell r="H61">
            <v>23.419021075399986</v>
          </cell>
          <cell r="J61">
            <v>13.754136979476732</v>
          </cell>
          <cell r="L61">
            <v>12.971676292469082</v>
          </cell>
          <cell r="N61">
            <v>3.4353831047623182</v>
          </cell>
          <cell r="P61">
            <v>2.2407591053880878</v>
          </cell>
          <cell r="R61">
            <v>2.1262364707299812</v>
          </cell>
          <cell r="T61">
            <v>1.7085598947554601</v>
          </cell>
        </row>
        <row r="62">
          <cell r="F62">
            <v>2036</v>
          </cell>
          <cell r="H62">
            <v>24.027915623360386</v>
          </cell>
          <cell r="J62">
            <v>13.864170075312545</v>
          </cell>
          <cell r="L62">
            <v>13.049506350223897</v>
          </cell>
          <cell r="N62">
            <v>3.5899753444766218</v>
          </cell>
          <cell r="P62">
            <v>2.3079818785497306</v>
          </cell>
          <cell r="R62">
            <v>2.1857710919104205</v>
          </cell>
          <cell r="T62">
            <v>1.7427310926505695</v>
          </cell>
        </row>
        <row r="63">
          <cell r="F63">
            <v>2037</v>
          </cell>
          <cell r="H63">
            <v>24.652641429567755</v>
          </cell>
          <cell r="J63">
            <v>13.975083435915046</v>
          </cell>
          <cell r="L63">
            <v>13.127803388325241</v>
          </cell>
          <cell r="N63">
            <v>3.7515242349780697</v>
          </cell>
          <cell r="P63">
            <v>2.3772213349062223</v>
          </cell>
          <cell r="R63">
            <v>2.2469726824839125</v>
          </cell>
          <cell r="T63">
            <v>1.7775857145035807</v>
          </cell>
        </row>
        <row r="65">
          <cell r="F65" t="str">
            <v xml:space="preserve">Fuente : SENER, Escenarios macroeconómicos y de precios de combustibles de largo plazo 2008-2037, 19 de febrero 2008 </v>
          </cell>
        </row>
        <row r="66">
          <cell r="F66" t="str">
            <v xml:space="preserve">                   Datos históricos de México :  BANXICO, INEGI.</v>
          </cell>
        </row>
        <row r="67">
          <cell r="F67" t="str">
            <v xml:space="preserve">                   Datos históricos de EUA :  Bureau of Labor Statistic, Bureau of Economic Analysis.  </v>
          </cell>
        </row>
        <row r="69">
          <cell r="B69">
            <v>39</v>
          </cell>
        </row>
      </sheetData>
      <sheetData sheetId="16">
        <row r="2">
          <cell r="B2" t="str">
            <v>Escenario de Precios de Combustibles  2008-2037</v>
          </cell>
          <cell r="K2" t="str">
            <v xml:space="preserve">                   Anexo 3  - Fletes de combustibles</v>
          </cell>
        </row>
        <row r="4">
          <cell r="A4" t="str">
            <v xml:space="preserve"> FLETES DE COMBUSTIBLES  (Nota 1)</v>
          </cell>
        </row>
        <row r="5">
          <cell r="D5" t="str">
            <v>Transp.</v>
          </cell>
          <cell r="I5" t="str">
            <v>Transp.</v>
          </cell>
          <cell r="J5" t="str">
            <v>Transp.</v>
          </cell>
        </row>
        <row r="6">
          <cell r="B6" t="str">
            <v>Combustóleo (Nota 2)</v>
          </cell>
          <cell r="D6" t="str">
            <v>Dll.'08/Bl.</v>
          </cell>
          <cell r="G6" t="str">
            <v>Gas Natural (Nota 3)</v>
          </cell>
          <cell r="I6" t="str">
            <v>$'08/Gjoules</v>
          </cell>
          <cell r="J6" t="str">
            <v>Dll.'08/MillBTU</v>
          </cell>
        </row>
        <row r="7">
          <cell r="G7" t="str">
            <v>Gas Natural Importado</v>
          </cell>
        </row>
        <row r="8">
          <cell r="B8" t="str">
            <v xml:space="preserve">Combustóleo Importado </v>
          </cell>
          <cell r="H8" t="str">
            <v>Cd. Juárez, (Permian B.)</v>
          </cell>
          <cell r="I8">
            <v>2.9096737895820723</v>
          </cell>
          <cell r="J8">
            <v>0.27409999999999995</v>
          </cell>
        </row>
        <row r="9">
          <cell r="C9" t="str">
            <v>La Paz, BCS. (L.A.)</v>
          </cell>
          <cell r="D9">
            <v>1.9109184339219969</v>
          </cell>
          <cell r="H9" t="str">
            <v>Sector Chihuahua (Permian B.-Cd. Juárez)</v>
          </cell>
          <cell r="I9">
            <v>6.9106618606626107</v>
          </cell>
          <cell r="J9">
            <v>0.65100507925999995</v>
          </cell>
        </row>
        <row r="10">
          <cell r="C10" t="str">
            <v>Manzanillo, Col. (L.A.)</v>
          </cell>
          <cell r="D10">
            <v>2.0979507426272126</v>
          </cell>
          <cell r="H10" t="str">
            <v>Samalayuca(Permian B. - Hueco - Gasoducto de Chihuahua)</v>
          </cell>
          <cell r="I10">
            <v>6.9106618606626107</v>
          </cell>
          <cell r="J10">
            <v>0.65100507925999995</v>
          </cell>
        </row>
        <row r="11">
          <cell r="C11" t="str">
            <v>Rosarito, BCN. (L.A.)</v>
          </cell>
          <cell r="D11">
            <v>1.520070210570547</v>
          </cell>
          <cell r="H11" t="str">
            <v>Chihuahua Norte, antes Chih. Sur, Chih. (Permian B.-Chih. Chih.)</v>
          </cell>
          <cell r="I11">
            <v>6.9106618606626107</v>
          </cell>
          <cell r="J11">
            <v>0.65100507925999995</v>
          </cell>
        </row>
        <row r="12">
          <cell r="C12" t="str">
            <v>S.Carlos,BCS.(LA )</v>
          </cell>
          <cell r="D12">
            <v>1.7308087332822277</v>
          </cell>
          <cell r="H12" t="str">
            <v>P.Negras,Coah.(Permian B.)</v>
          </cell>
          <cell r="I12">
            <v>6.9106618606626107</v>
          </cell>
          <cell r="J12">
            <v>0.65100507925999995</v>
          </cell>
        </row>
        <row r="13">
          <cell r="C13" t="str">
            <v>Petacalco, Gro. (L.A.)</v>
          </cell>
          <cell r="D13">
            <v>2.2028482797585736</v>
          </cell>
          <cell r="H13" t="str">
            <v>Naco, Son. (Permian B.)</v>
          </cell>
          <cell r="I13">
            <v>6.9106618606626107</v>
          </cell>
          <cell r="J13">
            <v>0.65100507925999995</v>
          </cell>
        </row>
        <row r="14">
          <cell r="C14" t="str">
            <v>Tuxpan Ver. (Houston)</v>
          </cell>
          <cell r="D14">
            <v>0.21527049553880831</v>
          </cell>
          <cell r="H14" t="str">
            <v>Hermosillo, Son. (Permian B.)</v>
          </cell>
          <cell r="I14">
            <v>6.9106618606626107</v>
          </cell>
          <cell r="J14">
            <v>0.65100507925999995</v>
          </cell>
        </row>
        <row r="15">
          <cell r="B15" t="str">
            <v>Combustóleo Doméstico</v>
          </cell>
          <cell r="H15" t="str">
            <v xml:space="preserve">Mexicali, BCN. (Permian B. Ehremberg - North Baja - Baja Norte ) </v>
          </cell>
          <cell r="I15">
            <v>6.9106618606626107</v>
          </cell>
          <cell r="J15">
            <v>0.65100507925999995</v>
          </cell>
        </row>
        <row r="16">
          <cell r="B16" t="str">
            <v>Baja California</v>
          </cell>
          <cell r="H16" t="str">
            <v>Rosarito, BCN. (SoCal)</v>
          </cell>
          <cell r="I16">
            <v>6.9106618606626107</v>
          </cell>
          <cell r="J16">
            <v>0.65100507925999995</v>
          </cell>
        </row>
        <row r="17">
          <cell r="C17" t="str">
            <v>La Paz, BCS. (S.C.)</v>
          </cell>
          <cell r="D17">
            <v>2.0502802659477646</v>
          </cell>
        </row>
        <row r="18">
          <cell r="C18" t="str">
            <v>San Carlos,BCS.(S.C.)</v>
          </cell>
          <cell r="D18">
            <v>2.0797571387808791</v>
          </cell>
          <cell r="G18" t="str">
            <v>Gas Natural Doméstico (Nota 4)</v>
          </cell>
        </row>
        <row r="19">
          <cell r="C19" t="str">
            <v>Constitución, BCS. (S.C.)</v>
          </cell>
          <cell r="D19">
            <v>2.4436197198660992</v>
          </cell>
          <cell r="G19" t="str">
            <v>Norte</v>
          </cell>
        </row>
        <row r="20">
          <cell r="C20" t="str">
            <v>Santa Rosalia, BCS. (S.C.)</v>
          </cell>
          <cell r="D20">
            <v>4.6459458685397985</v>
          </cell>
          <cell r="H20" t="str">
            <v>Chihuahua, Chih. (Ry./Chih./Zona Norte)</v>
          </cell>
          <cell r="I20">
            <v>4.80619</v>
          </cell>
          <cell r="J20">
            <v>0.45275751657000002</v>
          </cell>
        </row>
        <row r="21">
          <cell r="C21" t="str">
            <v>Rosarito, BCN. (S.C.)</v>
          </cell>
          <cell r="D21">
            <v>2.7035354073200266</v>
          </cell>
          <cell r="H21" t="str">
            <v>Fco. Villa, Chih. (Ry./Chih./Zona Norte)</v>
          </cell>
          <cell r="I21">
            <v>4.80619</v>
          </cell>
          <cell r="J21">
            <v>0.45275751657000002</v>
          </cell>
        </row>
        <row r="22">
          <cell r="B22" t="str">
            <v>Noroeste</v>
          </cell>
          <cell r="H22" t="str">
            <v>Samalayuca, Chih. (Ry./Chih./Zona Norte)</v>
          </cell>
          <cell r="I22">
            <v>4.80619</v>
          </cell>
          <cell r="J22">
            <v>0.45275751657000002</v>
          </cell>
        </row>
        <row r="23">
          <cell r="C23" t="str">
            <v>Caborca, Son. (S.C.)</v>
          </cell>
          <cell r="D23">
            <v>4.500754563454703</v>
          </cell>
          <cell r="H23" t="str">
            <v>G. Palacio, Dgo. (Ry./Torreón/Zona Norte)</v>
          </cell>
          <cell r="I23">
            <v>4.80619</v>
          </cell>
          <cell r="J23">
            <v>0.45275751657000002</v>
          </cell>
        </row>
        <row r="24">
          <cell r="C24" t="str">
            <v>Guaymas, Son. (S.C.)</v>
          </cell>
          <cell r="D24">
            <v>2.3236112685821024</v>
          </cell>
        </row>
        <row r="25">
          <cell r="C25" t="str">
            <v>Mazatlán, Sin. (S.C.)</v>
          </cell>
          <cell r="D25">
            <v>1.933063228085107</v>
          </cell>
          <cell r="G25" t="str">
            <v>Noreste</v>
          </cell>
        </row>
        <row r="26">
          <cell r="C26" t="str">
            <v>Pto. Libertad, Son. (S.C.)</v>
          </cell>
          <cell r="D26">
            <v>2.4514932572873831</v>
          </cell>
          <cell r="H26" t="str">
            <v>Río Bravo, Tamps.(Ry./Zona Golfo)</v>
          </cell>
          <cell r="I26">
            <v>1.36921</v>
          </cell>
          <cell r="J26">
            <v>0.12898368963000001</v>
          </cell>
        </row>
        <row r="27">
          <cell r="C27" t="str">
            <v>Topolobampo, Sin. (S.C.)</v>
          </cell>
          <cell r="D27">
            <v>2.0906248747244018</v>
          </cell>
          <cell r="H27" t="str">
            <v>Saltillo, Coah. (Ry./Mty./Zona Golfo)</v>
          </cell>
          <cell r="I27">
            <v>1.36921</v>
          </cell>
          <cell r="J27">
            <v>0.12898368963000001</v>
          </cell>
        </row>
        <row r="28">
          <cell r="B28" t="str">
            <v>Norte</v>
          </cell>
          <cell r="H28" t="str">
            <v>Monclova, Coah. (Ry./Monc./Zona Golfo)</v>
          </cell>
          <cell r="I28">
            <v>1.36921</v>
          </cell>
          <cell r="J28">
            <v>0.12898368963000001</v>
          </cell>
        </row>
        <row r="29">
          <cell r="C29" t="str">
            <v>Chihuahua, Chih. (Cade.)</v>
          </cell>
          <cell r="D29">
            <v>3.6188310248106093</v>
          </cell>
          <cell r="H29" t="str">
            <v>Monterrey, N.L. (Ry./Mty./Zona Golfo)</v>
          </cell>
          <cell r="I29">
            <v>1.36921</v>
          </cell>
          <cell r="J29">
            <v>0.12898368963000001</v>
          </cell>
        </row>
        <row r="30">
          <cell r="C30" t="str">
            <v>Fco. Villa, Chih. (Cade.)</v>
          </cell>
          <cell r="D30">
            <v>3.6188310248106093</v>
          </cell>
          <cell r="H30" t="str">
            <v>Huinala, N.L. (Ry./Mty./Zona Golfo)</v>
          </cell>
          <cell r="I30">
            <v>1.36921</v>
          </cell>
          <cell r="J30">
            <v>0.12898368963000001</v>
          </cell>
        </row>
        <row r="31">
          <cell r="C31" t="str">
            <v>Samalayuca, Chih. (Cade.)</v>
          </cell>
          <cell r="D31">
            <v>5.2604479863629283</v>
          </cell>
          <cell r="H31" t="str">
            <v>Altamira, Tamps. (Ry./ Mad./Zona Golfo)</v>
          </cell>
          <cell r="I31">
            <v>1.36921</v>
          </cell>
          <cell r="J31">
            <v>0.12898368963000001</v>
          </cell>
        </row>
        <row r="32">
          <cell r="C32" t="str">
            <v>G. Palacio, Dgo. (Cade.)</v>
          </cell>
          <cell r="D32">
            <v>2.1970074079315807</v>
          </cell>
          <cell r="H32" t="str">
            <v>Altamira, Tamps. (Px./ Mad./Zona Sur)</v>
          </cell>
          <cell r="I32">
            <v>3.8130000000000002</v>
          </cell>
          <cell r="J32">
            <v>0.35919603900000002</v>
          </cell>
        </row>
        <row r="33">
          <cell r="B33" t="str">
            <v>Noreste</v>
          </cell>
          <cell r="H33" t="str">
            <v>Tamanzunchale SLP(Ry./P.Rica/Zona Golfo)</v>
          </cell>
          <cell r="I33">
            <v>1.36921</v>
          </cell>
          <cell r="J33">
            <v>0.12898368963000001</v>
          </cell>
        </row>
        <row r="34">
          <cell r="C34" t="str">
            <v>Francke, Dgo. (Cade.)</v>
          </cell>
          <cell r="D34">
            <v>2.1970074079315807</v>
          </cell>
          <cell r="H34" t="str">
            <v xml:space="preserve">Tamanzunchale SLP(Px./P.Rica/Zona Sur) </v>
          </cell>
          <cell r="I34">
            <v>3.8130000000000002</v>
          </cell>
          <cell r="J34">
            <v>0.35919603900000002</v>
          </cell>
        </row>
        <row r="35">
          <cell r="C35" t="str">
            <v>Lerdo, Dgo.  (Cade.)</v>
          </cell>
          <cell r="D35">
            <v>2.1970074079315807</v>
          </cell>
          <cell r="G35" t="str">
            <v>Central</v>
          </cell>
        </row>
        <row r="36">
          <cell r="C36" t="str">
            <v>La Laguna, Dgo. (Cade.)</v>
          </cell>
          <cell r="D36">
            <v>2.1970074079315807</v>
          </cell>
          <cell r="H36" t="str">
            <v>Tula, Hgo. (Px./Centro/Zona Centro)</v>
          </cell>
          <cell r="I36">
            <v>7.6531399999999996</v>
          </cell>
          <cell r="J36">
            <v>0.72094874741999992</v>
          </cell>
        </row>
        <row r="37">
          <cell r="C37" t="str">
            <v>Río Bravo, Tamps.(Cade.)</v>
          </cell>
          <cell r="D37">
            <v>1.380797957207778</v>
          </cell>
          <cell r="H37" t="str">
            <v>Venta de Carpio (Px./Centro/Zona Centro)</v>
          </cell>
          <cell r="I37">
            <v>7.6531399999999996</v>
          </cell>
          <cell r="J37">
            <v>0.72094874741999992</v>
          </cell>
        </row>
        <row r="38">
          <cell r="C38" t="str">
            <v>Saltillo, Coah. (Cade.)</v>
          </cell>
          <cell r="D38">
            <v>0.60487229269002385</v>
          </cell>
          <cell r="H38" t="str">
            <v>V. de Méx., Méx. (Px./Centro/Zona Centro )</v>
          </cell>
          <cell r="I38">
            <v>7.6531399999999996</v>
          </cell>
          <cell r="J38">
            <v>0.72094874741999992</v>
          </cell>
        </row>
        <row r="39">
          <cell r="C39" t="str">
            <v>Monterrey, N.L. (Cade.)</v>
          </cell>
          <cell r="D39">
            <v>9.6618638730765261E-2</v>
          </cell>
        </row>
        <row r="40">
          <cell r="C40" t="str">
            <v>Huinala, N.L. (Cade.)</v>
          </cell>
          <cell r="D40">
            <v>9.6618638730765261E-2</v>
          </cell>
          <cell r="G40" t="str">
            <v>Occidente</v>
          </cell>
        </row>
        <row r="41">
          <cell r="C41" t="str">
            <v>Altamira, Tamps. (Made.)</v>
          </cell>
          <cell r="D41">
            <v>9.1970289639381197E-2</v>
          </cell>
          <cell r="H41" t="str">
            <v>El Sauz, Qro. (Px./Centro/Zona Centro)</v>
          </cell>
          <cell r="I41">
            <v>7.6531399999999996</v>
          </cell>
          <cell r="J41">
            <v>0.72094874741999992</v>
          </cell>
        </row>
        <row r="42">
          <cell r="B42" t="str">
            <v>Central</v>
          </cell>
          <cell r="H42" t="str">
            <v>Petacalco, Gro. (Px./Laza. Card./Zona Occidente)</v>
          </cell>
          <cell r="I42">
            <v>9.7750299999999992</v>
          </cell>
          <cell r="J42">
            <v>0.92083715108999997</v>
          </cell>
        </row>
        <row r="43">
          <cell r="C43" t="str">
            <v>Tula, Hgo. (Tula)</v>
          </cell>
          <cell r="D43" t="str">
            <v>------</v>
          </cell>
          <cell r="H43" t="str">
            <v>Salamanca, Gto. (Px./Sal./Zona Centro Occidente)</v>
          </cell>
          <cell r="I43">
            <v>9.7750299999999992</v>
          </cell>
          <cell r="J43">
            <v>0.92083715108999997</v>
          </cell>
        </row>
        <row r="44">
          <cell r="B44" t="str">
            <v>Occidente</v>
          </cell>
          <cell r="H44" t="str">
            <v>V.de Reyes, S.L.P.(Px./Sal./Zona Occidente)</v>
          </cell>
          <cell r="I44">
            <v>9.7750299999999992</v>
          </cell>
          <cell r="J44">
            <v>0.92083715108999997</v>
          </cell>
        </row>
        <row r="45">
          <cell r="C45" t="str">
            <v>El Sauz, Qro. (Tula)</v>
          </cell>
          <cell r="D45">
            <v>1.3772009255810689</v>
          </cell>
        </row>
        <row r="46">
          <cell r="C46" t="str">
            <v>Manzanillo, Col. (S.C.)</v>
          </cell>
          <cell r="D46">
            <v>1.5161236006688961</v>
          </cell>
          <cell r="G46" t="str">
            <v>Oriente</v>
          </cell>
        </row>
        <row r="47">
          <cell r="C47" t="str">
            <v>Petacalco, Gro. (S.C.)</v>
          </cell>
          <cell r="D47">
            <v>1.4460043728689107</v>
          </cell>
          <cell r="H47" t="str">
            <v>Tuxpan, Ver. (Px./ Poza Rica/Zona Sur)</v>
          </cell>
          <cell r="I47">
            <v>7.6531399999999996</v>
          </cell>
          <cell r="J47">
            <v>0.72094874741999992</v>
          </cell>
        </row>
        <row r="48">
          <cell r="C48" t="str">
            <v>Salamanca, Gto. (Sala.)</v>
          </cell>
          <cell r="D48">
            <v>5.3421715314623808E-3</v>
          </cell>
          <cell r="H48" t="str">
            <v>Dos Bocas, Ver. (Px./Ver./Zona Sur)</v>
          </cell>
          <cell r="I48">
            <v>7.6531399999999996</v>
          </cell>
          <cell r="J48">
            <v>0.72094874741999992</v>
          </cell>
        </row>
        <row r="49">
          <cell r="C49" t="str">
            <v>V.de Reyes, S.L.P.(Tula)</v>
          </cell>
          <cell r="D49">
            <v>2.4152363088918256</v>
          </cell>
          <cell r="H49" t="str">
            <v>Poza Rica, Ver. (Px./Poza Rica/Zona Sur)</v>
          </cell>
          <cell r="I49">
            <v>7.6531399999999996</v>
          </cell>
          <cell r="J49">
            <v>0.72094874741999992</v>
          </cell>
        </row>
        <row r="50">
          <cell r="B50" t="str">
            <v>Oriente</v>
          </cell>
          <cell r="H50" t="str">
            <v>Tuxpan, Ver. (Ry./ Poza Rica/Zona Golfo)</v>
          </cell>
          <cell r="I50">
            <v>1.36921</v>
          </cell>
          <cell r="J50">
            <v>0.12898368963000001</v>
          </cell>
        </row>
        <row r="51">
          <cell r="C51" t="str">
            <v>Tuxpan, Ver. (Mina.)</v>
          </cell>
          <cell r="D51">
            <v>1.0361567420125211</v>
          </cell>
          <cell r="H51" t="str">
            <v>Dos Bocas, Ver. (Ry./Ver./Zona Golfo)</v>
          </cell>
          <cell r="I51">
            <v>1.36921</v>
          </cell>
          <cell r="J51">
            <v>0.12898368963000001</v>
          </cell>
        </row>
        <row r="52">
          <cell r="C52" t="str">
            <v>Dos Bocas, Ver. (Mina.)</v>
          </cell>
          <cell r="D52">
            <v>1.3235027812740354</v>
          </cell>
          <cell r="H52" t="str">
            <v>Poza Rica, Ver. (Ry./Poza Rica/Zona Golfo)</v>
          </cell>
          <cell r="I52">
            <v>1.36921</v>
          </cell>
          <cell r="J52">
            <v>0.12898368963000001</v>
          </cell>
        </row>
        <row r="53">
          <cell r="C53" t="str">
            <v>Poza Rica, Ver. (Tula)</v>
          </cell>
          <cell r="D53">
            <v>5.2864600632311536</v>
          </cell>
        </row>
        <row r="54">
          <cell r="B54" t="str">
            <v>Peninsular</v>
          </cell>
          <cell r="G54" t="str">
            <v>Peninsular</v>
          </cell>
        </row>
        <row r="55">
          <cell r="C55" t="str">
            <v>Valladolid, Yuc. (Mina.)</v>
          </cell>
          <cell r="D55">
            <v>8.2267971145750707</v>
          </cell>
          <cell r="H55" t="str">
            <v>Valladolid, Yuc. (Px./Yuc./Zona Sur)</v>
          </cell>
          <cell r="I55">
            <v>8.9263167474061706</v>
          </cell>
          <cell r="J55">
            <v>0.84088581655590333</v>
          </cell>
        </row>
        <row r="56">
          <cell r="C56" t="str">
            <v>Nachi Cocom, Yuc. (Mina.)</v>
          </cell>
          <cell r="D56">
            <v>8.0915721622198973</v>
          </cell>
          <cell r="H56" t="str">
            <v>Nizuc, QRoo. (Px./Yuc./Zona Sur)</v>
          </cell>
          <cell r="I56">
            <v>8.9263167474061706</v>
          </cell>
          <cell r="J56">
            <v>0.84088581655590333</v>
          </cell>
        </row>
        <row r="57">
          <cell r="C57" t="str">
            <v>Lerma, Camp. (Mina.)</v>
          </cell>
          <cell r="D57">
            <v>3.9938185226968255</v>
          </cell>
          <cell r="H57" t="str">
            <v>Lerma, Camp. (Px./Camp./Zona Sur)</v>
          </cell>
          <cell r="I57">
            <v>8.9263167474061706</v>
          </cell>
          <cell r="J57">
            <v>0.84088581655590333</v>
          </cell>
        </row>
        <row r="58">
          <cell r="C58" t="str">
            <v>Mérida, Yuc. (Mina.)</v>
          </cell>
          <cell r="D58">
            <v>7.6224482406046867</v>
          </cell>
          <cell r="H58" t="str">
            <v>Mérida, Yuc. (Px./Yuc./Zona Sur)</v>
          </cell>
          <cell r="I58">
            <v>8.9263167474061706</v>
          </cell>
          <cell r="J58">
            <v>0.84088581655590333</v>
          </cell>
        </row>
        <row r="62">
          <cell r="B62">
            <v>40</v>
          </cell>
        </row>
      </sheetData>
      <sheetData sheetId="17">
        <row r="2">
          <cell r="B2" t="str">
            <v>Escenario de Precios de Combustibles  2008- 2037</v>
          </cell>
          <cell r="K2" t="str">
            <v>Anexo 4  - Fletes de combustibles para proyectos de evaluación</v>
          </cell>
        </row>
        <row r="6">
          <cell r="B6" t="str">
            <v xml:space="preserve"> FLETES DE COMBUSTIBLES SUPUESTOS PARA PROYECTOS DE EVALUACIÓN FUERA DE LA TRONCAL  (Nota 1)</v>
          </cell>
        </row>
        <row r="8">
          <cell r="H8" t="str">
            <v xml:space="preserve"> Gas Natural </v>
          </cell>
        </row>
        <row r="9">
          <cell r="C9" t="str">
            <v>Combustóleo Doméstico (Nota2)</v>
          </cell>
          <cell r="E9" t="str">
            <v>Transp.</v>
          </cell>
          <cell r="H9" t="str">
            <v>Gas Natural Importado</v>
          </cell>
          <cell r="K9" t="str">
            <v>Transp.</v>
          </cell>
          <cell r="L9" t="str">
            <v>Transp.</v>
          </cell>
        </row>
        <row r="10">
          <cell r="C10" t="str">
            <v>Baja California</v>
          </cell>
          <cell r="E10" t="str">
            <v>Dll.'08/Bl.</v>
          </cell>
          <cell r="K10" t="str">
            <v>$'08/Gjoules</v>
          </cell>
          <cell r="L10" t="str">
            <v>Dll.'08/MillBTU</v>
          </cell>
        </row>
        <row r="12">
          <cell r="D12" t="str">
            <v>Vizcaínos, BCS. (S.C. )</v>
          </cell>
          <cell r="E12">
            <v>5.5587940982799111</v>
          </cell>
          <cell r="J12" t="str">
            <v xml:space="preserve">Agua Prieta, Son. (Permian B.)        </v>
          </cell>
          <cell r="K12">
            <v>6.9106618606626107</v>
          </cell>
          <cell r="L12">
            <v>0.65100507925999995</v>
          </cell>
        </row>
        <row r="13">
          <cell r="D13" t="str">
            <v>Guerrero Negro  I I , BCS. (S.C. )</v>
          </cell>
          <cell r="E13">
            <v>5.526876328009279</v>
          </cell>
          <cell r="J13" t="str">
            <v xml:space="preserve">San Luis Rio Colorado, Son. (Permian B. Ehremberg - North Baja - Baja Norte)     </v>
          </cell>
          <cell r="K13">
            <v>6.9106618606626107</v>
          </cell>
          <cell r="L13">
            <v>0.65100507925999995</v>
          </cell>
        </row>
        <row r="14">
          <cell r="D14" t="str">
            <v>Guerrero Negro, BCS. (S.C. )</v>
          </cell>
          <cell r="E14">
            <v>6.1088763280092788</v>
          </cell>
          <cell r="J14" t="str">
            <v xml:space="preserve">La Jovita, BCN. (SoCal)        </v>
          </cell>
          <cell r="K14">
            <v>6.9106618606626107</v>
          </cell>
          <cell r="L14">
            <v>0.65100507925999995</v>
          </cell>
        </row>
        <row r="15">
          <cell r="J15" t="str">
            <v>Norte I I I  Cd. Juárez, Sector Chihuahua (Permian B.-Cd. Juárez)</v>
          </cell>
          <cell r="K15">
            <v>6.9106618606626107</v>
          </cell>
          <cell r="L15">
            <v>0.65100507925999995</v>
          </cell>
        </row>
        <row r="17">
          <cell r="H17" t="str">
            <v>Gas Natural Doméstico (Nota 3)</v>
          </cell>
        </row>
        <row r="19">
          <cell r="H19" t="str">
            <v>Occidente</v>
          </cell>
        </row>
        <row r="20">
          <cell r="J20" t="str">
            <v>Guadalajara  I  y  I I , Jal. (Px./Guad./Zona Occidente)       (Nota 5)</v>
          </cell>
          <cell r="K20">
            <v>9.7750299999999992</v>
          </cell>
          <cell r="L20">
            <v>0.92083715108999997</v>
          </cell>
        </row>
        <row r="22">
          <cell r="H22" t="str">
            <v>Norte</v>
          </cell>
        </row>
        <row r="23">
          <cell r="J23" t="str">
            <v>Norte I I  Chihuahua, Chih. (Ry./Chih./Zona Norte)</v>
          </cell>
          <cell r="K23">
            <v>4.80619</v>
          </cell>
          <cell r="L23">
            <v>0.45275751657000002</v>
          </cell>
        </row>
        <row r="24">
          <cell r="J24" t="str">
            <v xml:space="preserve">Norte (La Trinidad), Dgo. Dgo. (Ry./Dgo./Zona Norte) </v>
          </cell>
          <cell r="K24">
            <v>4.80619</v>
          </cell>
          <cell r="L24">
            <v>0.45275751657000002</v>
          </cell>
        </row>
        <row r="26">
          <cell r="H26" t="str">
            <v>Oriente</v>
          </cell>
        </row>
        <row r="27">
          <cell r="J27" t="str">
            <v>San Lorenzo, Pue.(Ry./ Mendoza/Zona Golfo)      (Nota 5)</v>
          </cell>
          <cell r="K27">
            <v>1.36921</v>
          </cell>
          <cell r="L27">
            <v>0.12898368963000001</v>
          </cell>
        </row>
        <row r="28">
          <cell r="J28" t="str">
            <v>San Lorenzo, Pue.(Px./ Mendoza/Zona Sur)      (Nota 5)</v>
          </cell>
          <cell r="K28">
            <v>7.6531399999999996</v>
          </cell>
          <cell r="L28">
            <v>0.72094874741999992</v>
          </cell>
        </row>
        <row r="30">
          <cell r="H30" t="str">
            <v>Gas Natural Licuado</v>
          </cell>
        </row>
        <row r="31">
          <cell r="H31" t="str">
            <v>Noreste</v>
          </cell>
        </row>
        <row r="32">
          <cell r="J32" t="str">
            <v xml:space="preserve">Altamira, Tamps. (Tarifa de transporte marítimo de Argelia)         </v>
          </cell>
          <cell r="K32">
            <v>9.0442979522945119</v>
          </cell>
          <cell r="L32">
            <v>0.85199999999999998</v>
          </cell>
        </row>
        <row r="33">
          <cell r="J33" t="str">
            <v xml:space="preserve">Altamira, Tamps. (Tarifa de transporte marítimo de Trinidad y Tobago)        </v>
          </cell>
          <cell r="K33">
            <v>4.617687334798255</v>
          </cell>
          <cell r="L33">
            <v>0.435</v>
          </cell>
        </row>
        <row r="34">
          <cell r="J34" t="str">
            <v>Tamanzunchale SLP. (Altamira - Madero - P.Rica, 430 MMPCD, Gasoducto la Huasteca)</v>
          </cell>
          <cell r="K34">
            <v>3.1739965818498352</v>
          </cell>
          <cell r="L34">
            <v>0.29900000000000004</v>
          </cell>
        </row>
        <row r="35">
          <cell r="H35" t="str">
            <v>Occidente</v>
          </cell>
        </row>
        <row r="36">
          <cell r="J36" t="str">
            <v xml:space="preserve">Manzanillo, Col. (Tarifa de transporte marítimo de Argelia)         </v>
          </cell>
          <cell r="K36">
            <v>18.523826205110243</v>
          </cell>
          <cell r="L36">
            <v>1.7450000000000001</v>
          </cell>
        </row>
        <row r="37">
          <cell r="J37" t="str">
            <v xml:space="preserve">Manzanillo, Col. (Tarifa de transporte marítimo de Trinidad y Tobago)             </v>
          </cell>
          <cell r="K37">
            <v>16.4750591807055</v>
          </cell>
          <cell r="L37">
            <v>1.552</v>
          </cell>
        </row>
        <row r="38">
          <cell r="J38" t="str">
            <v xml:space="preserve">Manzanillo, Col.              </v>
          </cell>
          <cell r="K38">
            <v>1.0615373183444263</v>
          </cell>
          <cell r="L38">
            <v>0.1</v>
          </cell>
        </row>
        <row r="39">
          <cell r="J39" t="str">
            <v xml:space="preserve">Guadalajara  I  y  I I , Jal.    (Nota 6)         </v>
          </cell>
          <cell r="K39">
            <v>6.6346082396526658</v>
          </cell>
          <cell r="L39">
            <v>0.625</v>
          </cell>
        </row>
        <row r="40">
          <cell r="H40" t="str">
            <v>Baja California</v>
          </cell>
        </row>
        <row r="41">
          <cell r="J41" t="str">
            <v xml:space="preserve">Ensenada (Tarifa de transporte marítimo de Argelia)            </v>
          </cell>
          <cell r="K41">
            <v>19.235056208401005</v>
          </cell>
          <cell r="L41">
            <v>1.8120000000000001</v>
          </cell>
        </row>
        <row r="42">
          <cell r="J42" t="str">
            <v xml:space="preserve">Ensenada (Tarifa de transporte marítimo de Trinidad y Tobago)            </v>
          </cell>
          <cell r="K42">
            <v>17.186289183996262</v>
          </cell>
          <cell r="L42">
            <v>1.619</v>
          </cell>
        </row>
        <row r="43">
          <cell r="J43" t="str">
            <v>Rosarito, BCN.</v>
          </cell>
          <cell r="K43">
            <v>0.63692239100665582</v>
          </cell>
          <cell r="L43">
            <v>0.06</v>
          </cell>
        </row>
        <row r="44">
          <cell r="J44" t="str">
            <v xml:space="preserve">La Jovita, BCN. </v>
          </cell>
          <cell r="K44">
            <v>0</v>
          </cell>
          <cell r="L44">
            <v>0</v>
          </cell>
        </row>
        <row r="63">
          <cell r="B63">
            <v>41</v>
          </cell>
        </row>
      </sheetData>
      <sheetData sheetId="18">
        <row r="2">
          <cell r="D2" t="str">
            <v>Escenario de Precios de Combustibles  2008 -2037</v>
          </cell>
          <cell r="N2" t="str">
            <v xml:space="preserve">Anexo 5  -  Fletes de Carbón Importado </v>
          </cell>
        </row>
        <row r="5">
          <cell r="D5" t="str">
            <v xml:space="preserve">FLETE MARÍTIMO IMPLÍCITO DEL CARBÓN IMPORTADO </v>
          </cell>
        </row>
        <row r="6">
          <cell r="D6" t="str">
            <v xml:space="preserve">De Newcastle, Australia  a  Petacalco, México </v>
          </cell>
        </row>
        <row r="7">
          <cell r="D7" t="str">
            <v>( Escenarios )</v>
          </cell>
        </row>
        <row r="8">
          <cell r="E8" t="str">
            <v>Año</v>
          </cell>
          <cell r="F8" t="str">
            <v>Bajo</v>
          </cell>
          <cell r="G8" t="str">
            <v>Referencia</v>
          </cell>
          <cell r="H8" t="str">
            <v>Alto</v>
          </cell>
        </row>
        <row r="9">
          <cell r="F9" t="str">
            <v>Dólares del 2008 por tonelada métrica</v>
          </cell>
        </row>
        <row r="12">
          <cell r="B12">
            <v>5.1117314591076966</v>
          </cell>
          <cell r="E12">
            <v>2002</v>
          </cell>
          <cell r="G12">
            <v>5.1117314591076966</v>
          </cell>
        </row>
        <row r="13">
          <cell r="B13">
            <v>17.879711175388348</v>
          </cell>
          <cell r="E13">
            <v>2003</v>
          </cell>
          <cell r="G13">
            <v>17.879711175388348</v>
          </cell>
        </row>
        <row r="14">
          <cell r="B14">
            <v>19.485011883960656</v>
          </cell>
          <cell r="E14">
            <v>2004</v>
          </cell>
          <cell r="G14">
            <v>19.485011883960656</v>
          </cell>
        </row>
        <row r="15">
          <cell r="B15">
            <v>12.673695621318565</v>
          </cell>
          <cell r="E15">
            <v>2005</v>
          </cell>
          <cell r="G15">
            <v>12.673695621318565</v>
          </cell>
        </row>
        <row r="16">
          <cell r="B16">
            <v>15.518436374291174</v>
          </cell>
          <cell r="E16">
            <v>2006</v>
          </cell>
          <cell r="G16">
            <v>15.518436374291174</v>
          </cell>
        </row>
        <row r="17">
          <cell r="B17">
            <v>23.560299339839741</v>
          </cell>
          <cell r="E17">
            <v>2007</v>
          </cell>
          <cell r="F17">
            <v>23.560299339839741</v>
          </cell>
          <cell r="G17">
            <v>23.560299339839741</v>
          </cell>
          <cell r="H17">
            <v>23.560299339839741</v>
          </cell>
        </row>
        <row r="18">
          <cell r="E18">
            <v>2008</v>
          </cell>
          <cell r="F18">
            <v>23.990769409690046</v>
          </cell>
          <cell r="G18">
            <v>23.990769409690046</v>
          </cell>
          <cell r="H18">
            <v>23.990769409690046</v>
          </cell>
        </row>
        <row r="19">
          <cell r="E19">
            <v>2009</v>
          </cell>
          <cell r="F19">
            <v>19.571692722265666</v>
          </cell>
          <cell r="G19">
            <v>19.571692722265666</v>
          </cell>
          <cell r="H19">
            <v>24.806384490225771</v>
          </cell>
        </row>
        <row r="20">
          <cell r="E20">
            <v>2010</v>
          </cell>
          <cell r="F20">
            <v>8.6368567014760202</v>
          </cell>
          <cell r="G20">
            <v>14.13685670147602</v>
          </cell>
          <cell r="H20">
            <v>25.621999570761496</v>
          </cell>
        </row>
        <row r="21">
          <cell r="E21">
            <v>2011</v>
          </cell>
          <cell r="F21">
            <v>8.0838621509944346</v>
          </cell>
          <cell r="G21">
            <v>15.707618557195566</v>
          </cell>
          <cell r="H21">
            <v>26.398817674513012</v>
          </cell>
        </row>
        <row r="22">
          <cell r="E22">
            <v>2012</v>
          </cell>
          <cell r="F22">
            <v>7.5662743443586828</v>
          </cell>
          <cell r="G22">
            <v>15.184031271955718</v>
          </cell>
          <cell r="H22">
            <v>27.199187662443183</v>
          </cell>
        </row>
        <row r="23">
          <cell r="E23">
            <v>2013</v>
          </cell>
          <cell r="F23">
            <v>7.0818262836233545</v>
          </cell>
          <cell r="G23">
            <v>14.660443986715869</v>
          </cell>
          <cell r="H23">
            <v>28.02382359006344</v>
          </cell>
        </row>
        <row r="24">
          <cell r="E24">
            <v>2014</v>
          </cell>
          <cell r="F24">
            <v>6.6283961205836341</v>
          </cell>
          <cell r="G24">
            <v>14.136856701476013</v>
          </cell>
          <cell r="H24">
            <v>28.873461161907841</v>
          </cell>
        </row>
        <row r="25">
          <cell r="E25">
            <v>2015</v>
          </cell>
          <cell r="F25">
            <v>6.2039978632303994</v>
          </cell>
          <cell r="G25">
            <v>13.089682130996316</v>
          </cell>
          <cell r="H25">
            <v>29.748858387896853</v>
          </cell>
        </row>
        <row r="26">
          <cell r="E26">
            <v>2016</v>
          </cell>
          <cell r="F26">
            <v>5.8067726772458386</v>
          </cell>
          <cell r="G26">
            <v>13.29911704509226</v>
          </cell>
          <cell r="H26">
            <v>30.650796259601048</v>
          </cell>
        </row>
        <row r="27">
          <cell r="E27">
            <v>2017</v>
          </cell>
          <cell r="F27">
            <v>5.4349807444407539</v>
          </cell>
          <cell r="G27">
            <v>13.508551959188203</v>
          </cell>
          <cell r="H27">
            <v>31.580079447008021</v>
          </cell>
        </row>
        <row r="28">
          <cell r="E28">
            <v>2018</v>
          </cell>
          <cell r="F28">
            <v>5.0869936424740798</v>
          </cell>
          <cell r="G28">
            <v>13.194399588044277</v>
          </cell>
          <cell r="H28">
            <v>32.537537016414184</v>
          </cell>
        </row>
        <row r="29">
          <cell r="E29">
            <v>2019</v>
          </cell>
          <cell r="F29">
            <v>4.7612872124783285</v>
          </cell>
          <cell r="G29">
            <v>13.403834502140214</v>
          </cell>
          <cell r="H29">
            <v>33.524023170081868</v>
          </cell>
        </row>
        <row r="30">
          <cell r="E30">
            <v>2020</v>
          </cell>
          <cell r="F30">
            <v>4.4564348833516689</v>
          </cell>
          <cell r="G30">
            <v>13.089682130996309</v>
          </cell>
          <cell r="H30">
            <v>34.540418008321666</v>
          </cell>
        </row>
        <row r="31">
          <cell r="E31">
            <v>2021</v>
          </cell>
          <cell r="F31">
            <v>4.4564348833516689</v>
          </cell>
          <cell r="G31">
            <v>13.082923131706302</v>
          </cell>
          <cell r="H31">
            <v>35.930202885512159</v>
          </cell>
        </row>
        <row r="32">
          <cell r="E32">
            <v>2022</v>
          </cell>
          <cell r="F32">
            <v>4.4564348833516689</v>
          </cell>
          <cell r="G32">
            <v>13.07377338022318</v>
          </cell>
          <cell r="H32">
            <v>37.36668156513511</v>
          </cell>
        </row>
        <row r="33">
          <cell r="E33">
            <v>2023</v>
          </cell>
          <cell r="F33">
            <v>4.4564348833516689</v>
          </cell>
          <cell r="G33">
            <v>13.062171513420239</v>
          </cell>
          <cell r="H33">
            <v>38.851330671236681</v>
          </cell>
        </row>
        <row r="34">
          <cell r="E34">
            <v>2024</v>
          </cell>
          <cell r="F34">
            <v>4.4564348833516689</v>
          </cell>
          <cell r="G34">
            <v>13.048054968208632</v>
          </cell>
          <cell r="H34">
            <v>40.385671807235312</v>
          </cell>
        </row>
        <row r="35">
          <cell r="E35">
            <v>2025</v>
          </cell>
          <cell r="F35">
            <v>4.4564348833516689</v>
          </cell>
          <cell r="G35">
            <v>13.031359960543469</v>
          </cell>
          <cell r="H35">
            <v>41.971272892071156</v>
          </cell>
        </row>
        <row r="36">
          <cell r="E36">
            <v>2026</v>
          </cell>
          <cell r="F36">
            <v>4.4564348833516689</v>
          </cell>
          <cell r="G36">
            <v>13.012021464084057</v>
          </cell>
          <cell r="H36">
            <v>43.60974953534938</v>
          </cell>
        </row>
        <row r="37">
          <cell r="E37">
            <v>2027</v>
          </cell>
          <cell r="F37">
            <v>4.4564348833516689</v>
          </cell>
          <cell r="G37">
            <v>12.989973188502617</v>
          </cell>
          <cell r="H37">
            <v>45.302766452600594</v>
          </cell>
        </row>
        <row r="38">
          <cell r="E38">
            <v>2028</v>
          </cell>
          <cell r="F38">
            <v>4.4564348833516689</v>
          </cell>
          <cell r="G38">
            <v>12.965147557436083</v>
          </cell>
          <cell r="H38">
            <v>47.052038921813576</v>
          </cell>
        </row>
        <row r="39">
          <cell r="E39">
            <v>2029</v>
          </cell>
          <cell r="F39">
            <v>4.4564348833516689</v>
          </cell>
          <cell r="G39">
            <v>12.937475686075175</v>
          </cell>
          <cell r="H39">
            <v>48.859334282428861</v>
          </cell>
        </row>
        <row r="40">
          <cell r="E40">
            <v>2030</v>
          </cell>
          <cell r="F40">
            <v>4.4564348833516689</v>
          </cell>
          <cell r="G40">
            <v>12.906887358385219</v>
          </cell>
          <cell r="H40">
            <v>50.726473478015009</v>
          </cell>
        </row>
        <row r="41">
          <cell r="E41">
            <v>2031</v>
          </cell>
          <cell r="F41">
            <v>4.4564348833516689</v>
          </cell>
          <cell r="G41">
            <v>12.873311003952438</v>
          </cell>
          <cell r="H41">
            <v>52.655332643885004</v>
          </cell>
        </row>
        <row r="42">
          <cell r="E42">
            <v>2032</v>
          </cell>
          <cell r="F42">
            <v>4.4564348833516689</v>
          </cell>
          <cell r="G42">
            <v>12.836673674450424</v>
          </cell>
          <cell r="H42">
            <v>54.647844740944976</v>
          </cell>
        </row>
        <row r="43">
          <cell r="E43">
            <v>2033</v>
          </cell>
          <cell r="F43">
            <v>4.4564348833516689</v>
          </cell>
          <cell r="G43">
            <v>12.796901019720039</v>
          </cell>
          <cell r="H43">
            <v>56.706001237105838</v>
          </cell>
        </row>
        <row r="44">
          <cell r="E44">
            <v>2034</v>
          </cell>
          <cell r="F44">
            <v>4.4564348833516689</v>
          </cell>
          <cell r="G44">
            <v>12.75391726345724</v>
          </cell>
          <cell r="H44">
            <v>58.831853837624578</v>
          </cell>
        </row>
        <row r="45">
          <cell r="E45">
            <v>2035</v>
          </cell>
          <cell r="F45">
            <v>4.4564348833516689</v>
          </cell>
          <cell r="G45">
            <v>12.707645178502332</v>
          </cell>
          <cell r="H45">
            <v>61.027516265781841</v>
          </cell>
        </row>
        <row r="46">
          <cell r="E46">
            <v>2036</v>
          </cell>
          <cell r="F46">
            <v>4.4564348833516689</v>
          </cell>
          <cell r="G46">
            <v>12.658006061724237</v>
          </cell>
          <cell r="H46">
            <v>63.295166095343049</v>
          </cell>
        </row>
        <row r="47">
          <cell r="E47">
            <v>2037</v>
          </cell>
          <cell r="F47">
            <v>4.4564348833516689</v>
          </cell>
          <cell r="G47">
            <v>12.604919708493682</v>
          </cell>
          <cell r="H47">
            <v>65.637046636290179</v>
          </cell>
        </row>
        <row r="51">
          <cell r="D51" t="str">
            <v xml:space="preserve">Fuente : SENER, Escenarios macroeconómicos y de precios de combustibles de largo plazo 2008-2037, 19 de febrero 2008 </v>
          </cell>
        </row>
        <row r="53">
          <cell r="D53">
            <v>42</v>
          </cell>
        </row>
      </sheetData>
      <sheetData sheetId="19">
        <row r="2">
          <cell r="D2" t="str">
            <v>Escenario de Precios de Combustibles  2008 - 2037</v>
          </cell>
          <cell r="M2" t="str">
            <v xml:space="preserve">Anexo 5  -  Fletes de Carbón Importado </v>
          </cell>
        </row>
        <row r="5">
          <cell r="D5" t="str">
            <v xml:space="preserve">FLETE MARÍTIMO IMPLÍCITO DEL CARBÓN IMPORTADO </v>
          </cell>
        </row>
        <row r="6">
          <cell r="D6" t="str">
            <v>Bolivar, Colombia  a  Altamira, México</v>
          </cell>
        </row>
        <row r="7">
          <cell r="D7" t="str">
            <v>( Escenarios )</v>
          </cell>
        </row>
        <row r="8">
          <cell r="E8" t="str">
            <v>Año</v>
          </cell>
          <cell r="F8" t="str">
            <v>Bajo</v>
          </cell>
          <cell r="G8" t="str">
            <v>Referencia</v>
          </cell>
          <cell r="H8" t="str">
            <v>Alto</v>
          </cell>
        </row>
        <row r="9">
          <cell r="F9" t="str">
            <v>Dólares del 2008 por tonelada métrica</v>
          </cell>
        </row>
        <row r="11">
          <cell r="E11">
            <v>2002</v>
          </cell>
        </row>
        <row r="12">
          <cell r="E12">
            <v>2003</v>
          </cell>
        </row>
        <row r="13">
          <cell r="E13">
            <v>2004</v>
          </cell>
        </row>
        <row r="14">
          <cell r="E14">
            <v>2005</v>
          </cell>
        </row>
        <row r="15">
          <cell r="E15">
            <v>2006</v>
          </cell>
        </row>
        <row r="16">
          <cell r="E16">
            <v>2007</v>
          </cell>
          <cell r="F16">
            <v>18.459931464279112</v>
          </cell>
          <cell r="G16">
            <v>18.459931464279112</v>
          </cell>
          <cell r="H16">
            <v>18.459931464279112</v>
          </cell>
        </row>
        <row r="17">
          <cell r="E17">
            <v>2008</v>
          </cell>
          <cell r="F17">
            <v>22.388592316856091</v>
          </cell>
          <cell r="G17">
            <v>22.388592316856091</v>
          </cell>
          <cell r="H17">
            <v>22.388592316856091</v>
          </cell>
        </row>
        <row r="18">
          <cell r="E18">
            <v>2009</v>
          </cell>
          <cell r="F18">
            <v>20.796886969726941</v>
          </cell>
          <cell r="G18">
            <v>20.796886969726941</v>
          </cell>
          <cell r="H18">
            <v>23.595141593415697</v>
          </cell>
        </row>
        <row r="19">
          <cell r="E19">
            <v>2010</v>
          </cell>
          <cell r="F19">
            <v>9.1604439867158618</v>
          </cell>
          <cell r="G19">
            <v>14.660443986715862</v>
          </cell>
          <cell r="H19">
            <v>24.801690869975303</v>
          </cell>
        </row>
        <row r="20">
          <cell r="E20">
            <v>2011</v>
          </cell>
          <cell r="F20">
            <v>8.7848916197909652</v>
          </cell>
          <cell r="G20">
            <v>15.707618557195566</v>
          </cell>
          <cell r="H20">
            <v>25.751191525414928</v>
          </cell>
        </row>
        <row r="21">
          <cell r="E21">
            <v>2012</v>
          </cell>
          <cell r="F21">
            <v>8.4247358406851127</v>
          </cell>
          <cell r="G21">
            <v>15.184031271955718</v>
          </cell>
          <cell r="H21">
            <v>26.737042585325227</v>
          </cell>
        </row>
        <row r="22">
          <cell r="E22">
            <v>2013</v>
          </cell>
          <cell r="F22">
            <v>8.0793454327229544</v>
          </cell>
          <cell r="G22">
            <v>14.660443986715869</v>
          </cell>
          <cell r="H22">
            <v>27.76063567792427</v>
          </cell>
        </row>
        <row r="23">
          <cell r="E23">
            <v>2014</v>
          </cell>
          <cell r="F23">
            <v>7.7481150573325186</v>
          </cell>
          <cell r="G23">
            <v>14.136856701476013</v>
          </cell>
          <cell r="H23">
            <v>28.82341570811646</v>
          </cell>
        </row>
        <row r="24">
          <cell r="E24">
            <v>2015</v>
          </cell>
          <cell r="F24">
            <v>7.4304641931159621</v>
          </cell>
          <cell r="G24">
            <v>13.613269416236164</v>
          </cell>
          <cell r="H24">
            <v>29.926882897121569</v>
          </cell>
        </row>
        <row r="25">
          <cell r="E25">
            <v>2016</v>
          </cell>
          <cell r="F25">
            <v>7.1258361184154229</v>
          </cell>
          <cell r="G25">
            <v>13.822704330332122</v>
          </cell>
          <cell r="H25">
            <v>31.072594900188324</v>
          </cell>
        </row>
        <row r="26">
          <cell r="E26">
            <v>2017</v>
          </cell>
          <cell r="F26">
            <v>6.8336969355908082</v>
          </cell>
          <cell r="G26">
            <v>14.032139244428052</v>
          </cell>
          <cell r="H26">
            <v>32.262169005381907</v>
          </cell>
        </row>
        <row r="27">
          <cell r="E27">
            <v>2018</v>
          </cell>
          <cell r="F27">
            <v>6.5535346352994415</v>
          </cell>
          <cell r="G27">
            <v>14.241574158523981</v>
          </cell>
          <cell r="H27">
            <v>33.497284416549213</v>
          </cell>
        </row>
        <row r="28">
          <cell r="E28">
            <v>2019</v>
          </cell>
          <cell r="F28">
            <v>6.2848581991375996</v>
          </cell>
          <cell r="G28">
            <v>14.451009072619918</v>
          </cell>
          <cell r="H28">
            <v>34.779684623684474</v>
          </cell>
        </row>
        <row r="29">
          <cell r="E29">
            <v>2020</v>
          </cell>
          <cell r="F29">
            <v>6.027196739071222</v>
          </cell>
          <cell r="G29">
            <v>14.660443986715862</v>
          </cell>
          <cell r="H29">
            <v>36.111179864041205</v>
          </cell>
        </row>
        <row r="30">
          <cell r="E30">
            <v>2021</v>
          </cell>
          <cell r="F30">
            <v>6.027196739071222</v>
          </cell>
          <cell r="G30">
            <v>14.878809996034271</v>
          </cell>
          <cell r="H30">
            <v>37.500964741231698</v>
          </cell>
        </row>
        <row r="31">
          <cell r="E31">
            <v>2022</v>
          </cell>
          <cell r="F31">
            <v>6.027196739071222</v>
          </cell>
          <cell r="G31">
            <v>15.100247695550479</v>
          </cell>
          <cell r="H31">
            <v>38.937443420854649</v>
          </cell>
        </row>
        <row r="32">
          <cell r="E32">
            <v>2023</v>
          </cell>
          <cell r="F32">
            <v>6.027196739071222</v>
          </cell>
          <cell r="G32">
            <v>15.324798728458923</v>
          </cell>
          <cell r="H32">
            <v>40.42209252695622</v>
          </cell>
        </row>
        <row r="33">
          <cell r="E33">
            <v>2024</v>
          </cell>
          <cell r="F33">
            <v>6.027196739071222</v>
          </cell>
          <cell r="G33">
            <v>15.552505288168028</v>
          </cell>
          <cell r="H33">
            <v>41.956433662954851</v>
          </cell>
        </row>
        <row r="34">
          <cell r="E34">
            <v>2025</v>
          </cell>
          <cell r="F34">
            <v>6.027196739071222</v>
          </cell>
          <cell r="G34">
            <v>15.783410125433484</v>
          </cell>
          <cell r="H34">
            <v>43.542034747790694</v>
          </cell>
        </row>
        <row r="35">
          <cell r="E35">
            <v>2026</v>
          </cell>
          <cell r="F35">
            <v>6.027196739071222</v>
          </cell>
          <cell r="G35">
            <v>16.017556555582743</v>
          </cell>
          <cell r="H35">
            <v>45.180511391068919</v>
          </cell>
        </row>
        <row r="36">
          <cell r="E36">
            <v>2027</v>
          </cell>
          <cell r="F36">
            <v>6.027196739071222</v>
          </cell>
          <cell r="G36">
            <v>16.254988465831822</v>
          </cell>
          <cell r="H36">
            <v>46.873528308320132</v>
          </cell>
        </row>
        <row r="37">
          <cell r="E37">
            <v>2028</v>
          </cell>
          <cell r="F37">
            <v>6.027196739071222</v>
          </cell>
          <cell r="G37">
            <v>16.495750322695457</v>
          </cell>
          <cell r="H37">
            <v>48.622800777533115</v>
          </cell>
        </row>
        <row r="38">
          <cell r="E38">
            <v>2029</v>
          </cell>
          <cell r="F38">
            <v>6.027196739071222</v>
          </cell>
          <cell r="G38">
            <v>16.73988717949203</v>
          </cell>
          <cell r="H38">
            <v>50.4300961381484</v>
          </cell>
        </row>
        <row r="39">
          <cell r="E39">
            <v>2030</v>
          </cell>
          <cell r="F39">
            <v>6.027196739071222</v>
          </cell>
          <cell r="G39">
            <v>16.987444683944275</v>
          </cell>
          <cell r="H39">
            <v>52.297235333734548</v>
          </cell>
        </row>
        <row r="40">
          <cell r="E40">
            <v>2031</v>
          </cell>
          <cell r="F40">
            <v>6.027196739071222</v>
          </cell>
          <cell r="G40">
            <v>17.238469085877043</v>
          </cell>
          <cell r="H40">
            <v>54.226094499604542</v>
          </cell>
        </row>
        <row r="41">
          <cell r="E41">
            <v>2032</v>
          </cell>
          <cell r="F41">
            <v>6.027196739071222</v>
          </cell>
          <cell r="G41">
            <v>17.493007245013402</v>
          </cell>
          <cell r="H41">
            <v>56.218606596664515</v>
          </cell>
        </row>
        <row r="42">
          <cell r="E42">
            <v>2033</v>
          </cell>
          <cell r="F42">
            <v>6.027196739071222</v>
          </cell>
          <cell r="G42">
            <v>17.751106638870098</v>
          </cell>
          <cell r="H42">
            <v>58.276763092825377</v>
          </cell>
        </row>
        <row r="43">
          <cell r="E43">
            <v>2034</v>
          </cell>
          <cell r="F43">
            <v>6.027196739071222</v>
          </cell>
          <cell r="G43">
            <v>18.012815370754026</v>
          </cell>
          <cell r="H43">
            <v>60.402615693344117</v>
          </cell>
        </row>
        <row r="44">
          <cell r="E44">
            <v>2035</v>
          </cell>
          <cell r="F44">
            <v>6.027196739071222</v>
          </cell>
          <cell r="G44">
            <v>18.278182177860572</v>
          </cell>
          <cell r="H44">
            <v>62.59827812150138</v>
          </cell>
        </row>
        <row r="45">
          <cell r="E45">
            <v>2036</v>
          </cell>
          <cell r="F45">
            <v>6.027196739071222</v>
          </cell>
          <cell r="G45">
            <v>18.547256439475305</v>
          </cell>
          <cell r="H45">
            <v>64.865927951062588</v>
          </cell>
        </row>
        <row r="46">
          <cell r="E46">
            <v>2037</v>
          </cell>
          <cell r="F46">
            <v>6.027196739071222</v>
          </cell>
          <cell r="G46">
            <v>18.820088185280341</v>
          </cell>
          <cell r="H46">
            <v>67.207808492009704</v>
          </cell>
        </row>
        <row r="50">
          <cell r="D50" t="str">
            <v xml:space="preserve">Fuente : SENER, Escenarios macroeconómicos y de precios de combustibles de largo plazo 2008-2037, 19 de febrero 2008 </v>
          </cell>
        </row>
        <row r="52">
          <cell r="D52">
            <v>43</v>
          </cell>
        </row>
      </sheetData>
      <sheetData sheetId="20">
        <row r="2">
          <cell r="C2" t="str">
            <v>Escenario de Precios de Combustibles  2008 - 2037</v>
          </cell>
          <cell r="O2" t="str">
            <v>Anexo 6  -  Elementos Básicos sobre el Gas Natural Licuado</v>
          </cell>
        </row>
        <row r="5">
          <cell r="F5" t="str">
            <v>BASES PARA EL CÁLCULO DE LOS PRECIOS DESTINO Y ORIGEN  DEL GAS NATURAL LICUADO IMPORTADO</v>
          </cell>
        </row>
        <row r="10">
          <cell r="F10" t="str">
            <v xml:space="preserve">Precio destino </v>
          </cell>
          <cell r="H10" t="str">
            <v xml:space="preserve">Precio origen </v>
          </cell>
          <cell r="J10" t="str">
            <v xml:space="preserve">Tfas. de transp. (Ship) </v>
          </cell>
          <cell r="N10" t="str">
            <v>Resumen de precio de origen x planta</v>
          </cell>
        </row>
        <row r="11">
          <cell r="F11" t="str">
            <v>( Dll.'08/MMBtu)</v>
          </cell>
          <cell r="H11" t="str">
            <v>(Dll.'08/MMBtu)</v>
          </cell>
          <cell r="J11" t="str">
            <v>(Dll.'08/MMBtu)</v>
          </cell>
          <cell r="N11" t="str">
            <v>( Dll.'08 / MMBtu)</v>
          </cell>
        </row>
        <row r="12">
          <cell r="F12" t="str">
            <v>Planta</v>
          </cell>
          <cell r="G12" t="str">
            <v>Fórmula (F)</v>
          </cell>
          <cell r="H12" t="str">
            <v xml:space="preserve">Argelia </v>
          </cell>
          <cell r="I12" t="str">
            <v>Trinidad y Tobago</v>
          </cell>
          <cell r="J12" t="str">
            <v>Argelia</v>
          </cell>
          <cell r="K12" t="str">
            <v>Trinidad y Tobago</v>
          </cell>
          <cell r="O12" t="str">
            <v>Argelia</v>
          </cell>
          <cell r="P12" t="str">
            <v>Trinidad y Tobago</v>
          </cell>
        </row>
        <row r="13">
          <cell r="F13" t="str">
            <v>Altamira</v>
          </cell>
          <cell r="G13" t="str">
            <v>H H + 0.1799</v>
          </cell>
          <cell r="J13">
            <v>0.85199999999999998</v>
          </cell>
          <cell r="K13">
            <v>0.435</v>
          </cell>
          <cell r="N13" t="str">
            <v>HH</v>
          </cell>
          <cell r="O13">
            <v>-1.6221000000000001</v>
          </cell>
          <cell r="P13">
            <v>-1.2051000000000001</v>
          </cell>
        </row>
        <row r="14">
          <cell r="F14" t="str">
            <v>Ensenada</v>
          </cell>
          <cell r="G14" t="str">
            <v>So - 0.096</v>
          </cell>
          <cell r="H14" t="str">
            <v>F- Regasif.- Ship - Lf</v>
          </cell>
          <cell r="J14">
            <v>1.8120000000000001</v>
          </cell>
          <cell r="K14">
            <v>1.619</v>
          </cell>
          <cell r="N14" t="str">
            <v>So</v>
          </cell>
          <cell r="O14">
            <v>-2.7120000000000002</v>
          </cell>
          <cell r="P14">
            <v>-2.5189999999999997</v>
          </cell>
        </row>
        <row r="15">
          <cell r="F15" t="str">
            <v>Manzanillo</v>
          </cell>
          <cell r="G15" t="str">
            <v>0.91 (HH) - 0.03 + Regasif.</v>
          </cell>
          <cell r="J15">
            <v>1.7450000000000001</v>
          </cell>
          <cell r="K15">
            <v>1.552</v>
          </cell>
          <cell r="N15" t="str">
            <v>0.91 (HH)</v>
          </cell>
          <cell r="O15">
            <v>-2.1750000000000003</v>
          </cell>
          <cell r="P15">
            <v>-1.9820000000000002</v>
          </cell>
        </row>
        <row r="22">
          <cell r="E22" t="str">
            <v>Consideraciones:</v>
          </cell>
        </row>
        <row r="23">
          <cell r="E23" t="str">
            <v>H H = Para el índice NYMEX Henry Hub se utilizó la curva de Escenario Medio enviada por corporativo.</v>
          </cell>
        </row>
        <row r="24">
          <cell r="E24" t="str">
            <v>F  = Fórmula (F) = Precio destino</v>
          </cell>
        </row>
        <row r="25">
          <cell r="E25" t="str">
            <v>So = Referencia del Sur de California(SoCal) calculada en el escenario a 30 años</v>
          </cell>
        </row>
        <row r="26">
          <cell r="E26" t="str">
            <v>Regasif. = Costo de regasificación del gas natural licuado Altamira  0.55    Dlls.' 08/MMBtu</v>
          </cell>
        </row>
        <row r="27">
          <cell r="E27" t="str">
            <v>Regasif. = Costo de regasificación del gas natural licuado Manzanillo y Ensenada  0.40   Dlls.' 08/MMBtu</v>
          </cell>
        </row>
        <row r="28">
          <cell r="E28" t="str">
            <v>Ship = Costo de transportación del origen al destino ponderado por tipo de barco en  Dlls.' 08/MMBtu</v>
          </cell>
        </row>
        <row r="29">
          <cell r="E29" t="str">
            <v>Lf = Costo de licuefacción del gas natural (0.40  Dlls.' 08/MMBtu)</v>
          </cell>
        </row>
        <row r="32">
          <cell r="C32" t="str">
            <v xml:space="preserve">Fuente : SENER, Escenarios macroeconómicos y de precios de combustibles de largo plazo 2008-2037, 19 de febrero 2008 </v>
          </cell>
        </row>
        <row r="34">
          <cell r="C34">
            <v>44</v>
          </cell>
        </row>
      </sheetData>
      <sheetData sheetId="21">
        <row r="2">
          <cell r="C2" t="str">
            <v>Escenario de Precios de Combustibles  2008 - 2037</v>
          </cell>
          <cell r="M2" t="str">
            <v>Anexo 6  -  Elementos Básicos sobre el Gas Natural Licuado</v>
          </cell>
        </row>
        <row r="5">
          <cell r="E5" t="str">
            <v>PRECIOS DE DESTINO Y ORIGEN DEL GAS NATURAL LICUADO IMPORTADO   2008 - 2037</v>
          </cell>
        </row>
        <row r="6">
          <cell r="E6" t="str">
            <v>( Escenario de Planeación )</v>
          </cell>
        </row>
        <row r="8">
          <cell r="F8" t="str">
            <v>Precio destino ( Dlls.'08 / MMBtu )</v>
          </cell>
          <cell r="M8" t="str">
            <v>Precio origen ( Dlls.'08 / MMBtu )</v>
          </cell>
        </row>
        <row r="9">
          <cell r="F9" t="str">
            <v>Altamira Gasoducto</v>
          </cell>
          <cell r="G9" t="str">
            <v xml:space="preserve">Ensenada </v>
          </cell>
          <cell r="H9" t="str">
            <v>Manzanillo Ex Ship</v>
          </cell>
          <cell r="I9" t="str">
            <v>Manzanillo Gasoducto</v>
          </cell>
          <cell r="J9" t="str">
            <v>Manzanillo Central</v>
          </cell>
          <cell r="K9" t="str">
            <v>Guadalajara Central</v>
          </cell>
          <cell r="L9" t="str">
            <v>Ensenada (La Jovita) Central</v>
          </cell>
          <cell r="M9" t="str">
            <v>Altamira</v>
          </cell>
          <cell r="O9" t="str">
            <v>Ensenada</v>
          </cell>
          <cell r="Q9" t="str">
            <v>Manzanillo</v>
          </cell>
        </row>
        <row r="10">
          <cell r="E10" t="str">
            <v>Año</v>
          </cell>
          <cell r="G10" t="str">
            <v>Gasoducto</v>
          </cell>
        </row>
        <row r="11">
          <cell r="F11" t="str">
            <v>(Salida Regasif.)</v>
          </cell>
          <cell r="G11" t="str">
            <v>(Salida Regasif.)</v>
          </cell>
          <cell r="H11" t="str">
            <v>(Entregado Sobre Buque)</v>
          </cell>
          <cell r="I11" t="str">
            <v>(Salida Regasif.)</v>
          </cell>
          <cell r="M11" t="str">
            <v>Argelia</v>
          </cell>
          <cell r="N11" t="str">
            <v>Trinidad y Tobago</v>
          </cell>
          <cell r="O11" t="str">
            <v>Argelia</v>
          </cell>
          <cell r="P11" t="str">
            <v>Trinidad y Tobago</v>
          </cell>
          <cell r="Q11" t="str">
            <v>Argelia</v>
          </cell>
          <cell r="R11" t="str">
            <v>Trinidad y Tobago</v>
          </cell>
        </row>
        <row r="12">
          <cell r="I12" t="str">
            <v xml:space="preserve"> Regasif.=0.40 </v>
          </cell>
          <cell r="J12" t="str">
            <v xml:space="preserve">Flete Central=0.10 </v>
          </cell>
          <cell r="K12" t="str">
            <v xml:space="preserve">Flete Central= 0.625 </v>
          </cell>
          <cell r="L12" t="str">
            <v xml:space="preserve">Flete Central=0.00 </v>
          </cell>
        </row>
        <row r="13">
          <cell r="E13">
            <v>2008</v>
          </cell>
          <cell r="F13">
            <v>8.5289000000000001</v>
          </cell>
          <cell r="G13">
            <v>7.7761318824999996</v>
          </cell>
          <cell r="H13">
            <v>7.56759</v>
          </cell>
          <cell r="I13">
            <v>7.9675900000000004</v>
          </cell>
          <cell r="J13">
            <v>8.0675900000000009</v>
          </cell>
          <cell r="K13">
            <v>8.5925900000000013</v>
          </cell>
          <cell r="L13">
            <v>7.7761318824999996</v>
          </cell>
          <cell r="M13">
            <v>6.7268999999999997</v>
          </cell>
          <cell r="N13">
            <v>7.1439000000000004</v>
          </cell>
          <cell r="O13">
            <v>5.1601318824999991</v>
          </cell>
          <cell r="P13">
            <v>5.3531318824999996</v>
          </cell>
          <cell r="Q13">
            <v>5.4225899999999996</v>
          </cell>
          <cell r="R13">
            <v>5.6155899999999992</v>
          </cell>
        </row>
        <row r="14">
          <cell r="E14">
            <v>2009</v>
          </cell>
          <cell r="F14">
            <v>7.6649000000000003</v>
          </cell>
          <cell r="G14">
            <v>6.8785052824999973</v>
          </cell>
          <cell r="H14">
            <v>6.7813500000000007</v>
          </cell>
          <cell r="I14">
            <v>7.181350000000001</v>
          </cell>
          <cell r="J14">
            <v>7.2813500000000007</v>
          </cell>
          <cell r="K14">
            <v>7.806350000000001</v>
          </cell>
          <cell r="L14">
            <v>6.8785052824999973</v>
          </cell>
          <cell r="M14">
            <v>5.8628999999999998</v>
          </cell>
          <cell r="N14">
            <v>6.2799000000000005</v>
          </cell>
          <cell r="O14">
            <v>4.2625052824999967</v>
          </cell>
          <cell r="P14">
            <v>4.4555052824999972</v>
          </cell>
          <cell r="Q14">
            <v>4.6363500000000002</v>
          </cell>
          <cell r="R14">
            <v>4.8293499999999998</v>
          </cell>
        </row>
        <row r="15">
          <cell r="E15">
            <v>2010</v>
          </cell>
          <cell r="F15">
            <v>7.4528999999999996</v>
          </cell>
          <cell r="G15">
            <v>6.6861995333333306</v>
          </cell>
          <cell r="H15">
            <v>6.5884299999999998</v>
          </cell>
          <cell r="I15">
            <v>6.9884300000000001</v>
          </cell>
          <cell r="J15">
            <v>7.0884299999999998</v>
          </cell>
          <cell r="K15">
            <v>7.6134300000000001</v>
          </cell>
          <cell r="L15">
            <v>6.6861995333333306</v>
          </cell>
          <cell r="M15">
            <v>5.6508999999999991</v>
          </cell>
          <cell r="N15">
            <v>6.0678999999999998</v>
          </cell>
          <cell r="O15">
            <v>4.0701995333333301</v>
          </cell>
          <cell r="P15">
            <v>4.2631995333333306</v>
          </cell>
          <cell r="Q15">
            <v>4.4434299999999993</v>
          </cell>
          <cell r="R15">
            <v>4.6364299999999989</v>
          </cell>
        </row>
        <row r="16">
          <cell r="E16">
            <v>2011</v>
          </cell>
          <cell r="F16">
            <v>7.2408999999999999</v>
          </cell>
          <cell r="G16">
            <v>6.5291116458333347</v>
          </cell>
          <cell r="H16">
            <v>6.3955099999999998</v>
          </cell>
          <cell r="I16">
            <v>6.7955100000000002</v>
          </cell>
          <cell r="J16">
            <v>6.8955099999999998</v>
          </cell>
          <cell r="K16">
            <v>7.4205100000000002</v>
          </cell>
          <cell r="L16">
            <v>6.5291116458333347</v>
          </cell>
          <cell r="M16">
            <v>5.4388999999999994</v>
          </cell>
          <cell r="N16">
            <v>5.8559000000000001</v>
          </cell>
          <cell r="O16">
            <v>3.9131116458333346</v>
          </cell>
          <cell r="P16">
            <v>4.1061116458333347</v>
          </cell>
          <cell r="Q16">
            <v>4.2505099999999993</v>
          </cell>
          <cell r="R16">
            <v>4.4435099999999998</v>
          </cell>
        </row>
        <row r="17">
          <cell r="E17">
            <v>2012</v>
          </cell>
          <cell r="F17">
            <v>7.1368999999999998</v>
          </cell>
          <cell r="G17">
            <v>6.5103790300000002</v>
          </cell>
          <cell r="H17">
            <v>6.3008699999999997</v>
          </cell>
          <cell r="I17">
            <v>6.7008700000000001</v>
          </cell>
          <cell r="J17">
            <v>6.8008699999999997</v>
          </cell>
          <cell r="K17">
            <v>7.3258700000000001</v>
          </cell>
          <cell r="L17">
            <v>6.5103790300000002</v>
          </cell>
          <cell r="M17">
            <v>5.3348999999999993</v>
          </cell>
          <cell r="N17">
            <v>5.7519</v>
          </cell>
          <cell r="O17">
            <v>3.8943790300000001</v>
          </cell>
          <cell r="P17">
            <v>4.0873790300000001</v>
          </cell>
          <cell r="Q17">
            <v>4.1558699999999993</v>
          </cell>
          <cell r="R17">
            <v>4.3488699999999998</v>
          </cell>
        </row>
        <row r="18">
          <cell r="E18">
            <v>2013</v>
          </cell>
          <cell r="F18">
            <v>7.2508999999999997</v>
          </cell>
          <cell r="G18">
            <v>6.6639053991666666</v>
          </cell>
          <cell r="H18">
            <v>6.4046099999999999</v>
          </cell>
          <cell r="I18">
            <v>6.8046100000000003</v>
          </cell>
          <cell r="J18">
            <v>6.9046099999999999</v>
          </cell>
          <cell r="K18">
            <v>7.4296100000000003</v>
          </cell>
          <cell r="L18">
            <v>6.6639053991666666</v>
          </cell>
          <cell r="M18">
            <v>5.4488999999999992</v>
          </cell>
          <cell r="N18">
            <v>5.8658999999999999</v>
          </cell>
          <cell r="O18">
            <v>4.047905399166666</v>
          </cell>
          <cell r="P18">
            <v>4.2409053991666665</v>
          </cell>
          <cell r="Q18">
            <v>4.2596099999999995</v>
          </cell>
          <cell r="R18">
            <v>4.45261</v>
          </cell>
        </row>
        <row r="19">
          <cell r="E19">
            <v>2014</v>
          </cell>
          <cell r="F19">
            <v>7.4729000000000001</v>
          </cell>
          <cell r="G19">
            <v>6.8732811033024666</v>
          </cell>
          <cell r="H19">
            <v>6.60663</v>
          </cell>
          <cell r="I19">
            <v>7.0066300000000004</v>
          </cell>
          <cell r="J19">
            <v>7.10663</v>
          </cell>
          <cell r="K19">
            <v>7.6316300000000004</v>
          </cell>
          <cell r="L19">
            <v>6.8732811033024666</v>
          </cell>
          <cell r="M19">
            <v>5.6708999999999996</v>
          </cell>
          <cell r="N19">
            <v>6.0879000000000003</v>
          </cell>
          <cell r="O19">
            <v>4.257281103302466</v>
          </cell>
          <cell r="P19">
            <v>4.4502811033024665</v>
          </cell>
          <cell r="Q19">
            <v>4.4616299999999995</v>
          </cell>
          <cell r="R19">
            <v>4.6546299999999992</v>
          </cell>
        </row>
        <row r="20">
          <cell r="E20">
            <v>2015</v>
          </cell>
          <cell r="F20">
            <v>7.4768999999999997</v>
          </cell>
          <cell r="G20">
            <v>6.8640029578489221</v>
          </cell>
          <cell r="H20">
            <v>6.6102699999999999</v>
          </cell>
          <cell r="I20">
            <v>7.0102700000000002</v>
          </cell>
          <cell r="J20">
            <v>7.1102699999999999</v>
          </cell>
          <cell r="K20">
            <v>7.6352700000000002</v>
          </cell>
          <cell r="L20">
            <v>6.8640029578489221</v>
          </cell>
          <cell r="M20">
            <v>5.6748999999999992</v>
          </cell>
          <cell r="N20">
            <v>6.0918999999999999</v>
          </cell>
          <cell r="O20">
            <v>4.2480029578489216</v>
          </cell>
          <cell r="P20">
            <v>4.4410029578489221</v>
          </cell>
          <cell r="Q20">
            <v>4.4652699999999994</v>
          </cell>
          <cell r="R20">
            <v>4.6582699999999999</v>
          </cell>
        </row>
        <row r="21">
          <cell r="E21">
            <v>2016</v>
          </cell>
          <cell r="F21">
            <v>7.6989000000000001</v>
          </cell>
          <cell r="G21">
            <v>7.0723272003268693</v>
          </cell>
          <cell r="H21">
            <v>6.81229</v>
          </cell>
          <cell r="I21">
            <v>7.2122900000000003</v>
          </cell>
          <cell r="J21">
            <v>7.31229</v>
          </cell>
          <cell r="K21">
            <v>7.8372900000000003</v>
          </cell>
          <cell r="L21">
            <v>7.0723272003268693</v>
          </cell>
          <cell r="M21">
            <v>5.8968999999999996</v>
          </cell>
          <cell r="N21">
            <v>6.3139000000000003</v>
          </cell>
          <cell r="O21">
            <v>4.4563272003268688</v>
          </cell>
          <cell r="P21">
            <v>4.6493272003268693</v>
          </cell>
          <cell r="Q21">
            <v>4.6672899999999995</v>
          </cell>
          <cell r="R21">
            <v>4.8602899999999991</v>
          </cell>
        </row>
        <row r="22">
          <cell r="E22">
            <v>2017</v>
          </cell>
          <cell r="F22">
            <v>8.0298999999999996</v>
          </cell>
          <cell r="G22">
            <v>7.3893821546117309</v>
          </cell>
          <cell r="H22">
            <v>7.1134999999999993</v>
          </cell>
          <cell r="I22">
            <v>7.5134999999999996</v>
          </cell>
          <cell r="J22">
            <v>7.6134999999999993</v>
          </cell>
          <cell r="K22">
            <v>8.1385000000000005</v>
          </cell>
          <cell r="L22">
            <v>7.3893821546117309</v>
          </cell>
          <cell r="M22">
            <v>6.2278999999999991</v>
          </cell>
          <cell r="N22">
            <v>6.6448999999999998</v>
          </cell>
          <cell r="O22">
            <v>4.7733821546117303</v>
          </cell>
          <cell r="P22">
            <v>4.9663821546117308</v>
          </cell>
          <cell r="Q22">
            <v>4.9684999999999988</v>
          </cell>
          <cell r="R22">
            <v>5.1614999999999984</v>
          </cell>
        </row>
        <row r="23">
          <cell r="E23">
            <v>2018</v>
          </cell>
          <cell r="F23">
            <v>8.2512333333333334</v>
          </cell>
          <cell r="G23">
            <v>7.5963893275192849</v>
          </cell>
          <cell r="H23">
            <v>7.3149133333333323</v>
          </cell>
          <cell r="I23">
            <v>7.7149133333333326</v>
          </cell>
          <cell r="J23">
            <v>7.8149133333333323</v>
          </cell>
          <cell r="K23">
            <v>8.3399133333333335</v>
          </cell>
          <cell r="L23">
            <v>7.5963893275192849</v>
          </cell>
          <cell r="M23">
            <v>6.449233333333332</v>
          </cell>
          <cell r="N23">
            <v>6.8662333333333327</v>
          </cell>
          <cell r="O23">
            <v>4.9803893275192843</v>
          </cell>
          <cell r="P23">
            <v>5.1733893275192848</v>
          </cell>
          <cell r="Q23">
            <v>5.1699133333333318</v>
          </cell>
          <cell r="R23">
            <v>5.3629133333333323</v>
          </cell>
        </row>
        <row r="24">
          <cell r="E24">
            <v>2019</v>
          </cell>
          <cell r="F24">
            <v>8.4725666666666672</v>
          </cell>
          <cell r="G24">
            <v>7.8033965004268389</v>
          </cell>
          <cell r="H24">
            <v>7.5163266666666653</v>
          </cell>
          <cell r="I24">
            <v>7.9163266666666656</v>
          </cell>
          <cell r="J24">
            <v>8.0163266666666662</v>
          </cell>
          <cell r="K24">
            <v>8.5413266666666665</v>
          </cell>
          <cell r="L24">
            <v>7.8033965004268389</v>
          </cell>
          <cell r="M24">
            <v>6.670566666666665</v>
          </cell>
          <cell r="N24">
            <v>7.0875666666666657</v>
          </cell>
          <cell r="O24">
            <v>5.1873965004268383</v>
          </cell>
          <cell r="P24">
            <v>5.3803965004268388</v>
          </cell>
          <cell r="Q24">
            <v>5.3713266666666648</v>
          </cell>
          <cell r="R24">
            <v>5.5643266666666662</v>
          </cell>
        </row>
        <row r="25">
          <cell r="E25">
            <v>2020</v>
          </cell>
          <cell r="F25">
            <v>8.6938999999999993</v>
          </cell>
          <cell r="G25">
            <v>8.0104036733343928</v>
          </cell>
          <cell r="H25">
            <v>7.7177399999999992</v>
          </cell>
          <cell r="I25">
            <v>8.1177399999999995</v>
          </cell>
          <cell r="J25">
            <v>8.2177399999999992</v>
          </cell>
          <cell r="K25">
            <v>8.7427399999999995</v>
          </cell>
          <cell r="L25">
            <v>8.0104036733343928</v>
          </cell>
          <cell r="M25">
            <v>6.8918999999999979</v>
          </cell>
          <cell r="N25">
            <v>7.3088999999999986</v>
          </cell>
          <cell r="O25">
            <v>5.3944036733343923</v>
          </cell>
          <cell r="P25">
            <v>5.5874036733343928</v>
          </cell>
          <cell r="Q25">
            <v>5.5727399999999987</v>
          </cell>
          <cell r="R25">
            <v>5.7657399999999992</v>
          </cell>
        </row>
        <row r="26">
          <cell r="E26">
            <v>2021</v>
          </cell>
          <cell r="F26">
            <v>8.7268999999999988</v>
          </cell>
          <cell r="G26">
            <v>8.0290200180296694</v>
          </cell>
          <cell r="H26">
            <v>7.7477699999999992</v>
          </cell>
          <cell r="I26">
            <v>8.1477699999999995</v>
          </cell>
          <cell r="J26">
            <v>8.2477699999999992</v>
          </cell>
          <cell r="K26">
            <v>8.7727699999999995</v>
          </cell>
          <cell r="L26">
            <v>8.0290200180296694</v>
          </cell>
          <cell r="M26">
            <v>6.9248999999999983</v>
          </cell>
          <cell r="N26">
            <v>7.341899999999999</v>
          </cell>
          <cell r="O26">
            <v>5.4130200180296688</v>
          </cell>
          <cell r="P26">
            <v>5.6060200180296693</v>
          </cell>
          <cell r="Q26">
            <v>5.6027699999999987</v>
          </cell>
          <cell r="R26">
            <v>5.7957699999999992</v>
          </cell>
        </row>
        <row r="27">
          <cell r="E27">
            <v>2022</v>
          </cell>
          <cell r="F27">
            <v>8.9702999999999982</v>
          </cell>
          <cell r="G27">
            <v>8.2583001611267637</v>
          </cell>
          <cell r="H27">
            <v>7.969263999999999</v>
          </cell>
          <cell r="I27">
            <v>8.3692639999999994</v>
          </cell>
          <cell r="J27">
            <v>8.469263999999999</v>
          </cell>
          <cell r="K27">
            <v>8.9942639999999994</v>
          </cell>
          <cell r="L27">
            <v>8.2583001611267637</v>
          </cell>
          <cell r="M27">
            <v>7.1682999999999977</v>
          </cell>
          <cell r="N27">
            <v>7.5852999999999984</v>
          </cell>
          <cell r="O27">
            <v>5.6423001611267631</v>
          </cell>
          <cell r="P27">
            <v>5.8353001611267636</v>
          </cell>
          <cell r="Q27">
            <v>5.8242639999999986</v>
          </cell>
          <cell r="R27">
            <v>6.0172639999999991</v>
          </cell>
        </row>
        <row r="28">
          <cell r="E28">
            <v>2023</v>
          </cell>
          <cell r="F28">
            <v>9.2136999999999976</v>
          </cell>
          <cell r="G28">
            <v>8.487580304223858</v>
          </cell>
          <cell r="H28">
            <v>8.1907579999999989</v>
          </cell>
          <cell r="I28">
            <v>8.5907579999999992</v>
          </cell>
          <cell r="J28">
            <v>8.6907579999999989</v>
          </cell>
          <cell r="K28">
            <v>9.2157579999999992</v>
          </cell>
          <cell r="L28">
            <v>8.487580304223858</v>
          </cell>
          <cell r="M28">
            <v>7.4116999999999971</v>
          </cell>
          <cell r="N28">
            <v>7.8286999999999978</v>
          </cell>
          <cell r="O28">
            <v>5.8715803042238575</v>
          </cell>
          <cell r="P28">
            <v>6.064580304223858</v>
          </cell>
          <cell r="Q28">
            <v>6.0457579999999984</v>
          </cell>
          <cell r="R28">
            <v>6.2387579999999989</v>
          </cell>
        </row>
        <row r="29">
          <cell r="E29">
            <v>2024</v>
          </cell>
          <cell r="F29">
            <v>9.457099999999997</v>
          </cell>
          <cell r="G29">
            <v>8.7168604473209523</v>
          </cell>
          <cell r="H29">
            <v>8.4122519999999987</v>
          </cell>
          <cell r="I29">
            <v>8.8122519999999991</v>
          </cell>
          <cell r="J29">
            <v>8.9122519999999987</v>
          </cell>
          <cell r="K29">
            <v>9.4372519999999991</v>
          </cell>
          <cell r="L29">
            <v>8.7168604473209523</v>
          </cell>
          <cell r="M29">
            <v>7.6550999999999965</v>
          </cell>
          <cell r="N29">
            <v>8.0720999999999972</v>
          </cell>
          <cell r="O29">
            <v>6.1008604473209518</v>
          </cell>
          <cell r="P29">
            <v>6.2938604473209523</v>
          </cell>
          <cell r="Q29">
            <v>6.2672519999999983</v>
          </cell>
          <cell r="R29">
            <v>6.4602519999999988</v>
          </cell>
        </row>
        <row r="30">
          <cell r="E30">
            <v>2025</v>
          </cell>
          <cell r="F30">
            <v>8.8589000000000002</v>
          </cell>
          <cell r="G30">
            <v>8.1034853968107754</v>
          </cell>
          <cell r="H30">
            <v>7.8678900000000001</v>
          </cell>
          <cell r="I30">
            <v>8.2678899999999995</v>
          </cell>
          <cell r="J30">
            <v>8.3678899999999992</v>
          </cell>
          <cell r="K30">
            <v>8.8928899999999995</v>
          </cell>
          <cell r="L30">
            <v>8.1034853968107754</v>
          </cell>
          <cell r="M30">
            <v>7.0568999999999988</v>
          </cell>
          <cell r="N30">
            <v>7.4738999999999995</v>
          </cell>
          <cell r="O30">
            <v>5.4874853968107749</v>
          </cell>
          <cell r="P30">
            <v>5.6804853968107754</v>
          </cell>
          <cell r="Q30">
            <v>5.7228899999999987</v>
          </cell>
          <cell r="R30">
            <v>5.9158899999999992</v>
          </cell>
        </row>
        <row r="31">
          <cell r="E31">
            <v>2026</v>
          </cell>
          <cell r="F31">
            <v>8.8864999999999998</v>
          </cell>
          <cell r="G31">
            <v>8.1181624699235559</v>
          </cell>
          <cell r="H31">
            <v>7.8930059999999997</v>
          </cell>
          <cell r="I31">
            <v>8.2930060000000001</v>
          </cell>
          <cell r="J31">
            <v>8.3930059999999997</v>
          </cell>
          <cell r="K31">
            <v>8.9180060000000001</v>
          </cell>
          <cell r="L31">
            <v>8.1181624699235559</v>
          </cell>
          <cell r="M31">
            <v>7.0844999999999985</v>
          </cell>
          <cell r="N31">
            <v>7.5014999999999992</v>
          </cell>
          <cell r="O31">
            <v>5.5021624699235554</v>
          </cell>
          <cell r="P31">
            <v>5.6951624699235559</v>
          </cell>
          <cell r="Q31">
            <v>5.7480059999999984</v>
          </cell>
          <cell r="R31">
            <v>5.9410059999999989</v>
          </cell>
        </row>
        <row r="32">
          <cell r="E32">
            <v>2027</v>
          </cell>
          <cell r="F32">
            <v>8.9140999999999995</v>
          </cell>
          <cell r="G32">
            <v>8.1328395430363365</v>
          </cell>
          <cell r="H32">
            <v>7.9181219999999994</v>
          </cell>
          <cell r="I32">
            <v>8.3181220000000007</v>
          </cell>
          <cell r="J32">
            <v>8.4181220000000003</v>
          </cell>
          <cell r="K32">
            <v>8.9431220000000007</v>
          </cell>
          <cell r="L32">
            <v>8.1328395430363365</v>
          </cell>
          <cell r="M32">
            <v>7.1120999999999981</v>
          </cell>
          <cell r="N32">
            <v>7.5290999999999988</v>
          </cell>
          <cell r="O32">
            <v>5.5168395430363359</v>
          </cell>
          <cell r="P32">
            <v>5.7098395430363365</v>
          </cell>
          <cell r="Q32">
            <v>5.7731219999999981</v>
          </cell>
          <cell r="R32">
            <v>5.9661219999999986</v>
          </cell>
        </row>
        <row r="33">
          <cell r="E33">
            <v>2028</v>
          </cell>
          <cell r="F33">
            <v>8.9416999999999991</v>
          </cell>
          <cell r="G33">
            <v>8.147516616149117</v>
          </cell>
          <cell r="H33">
            <v>7.9432379999999991</v>
          </cell>
          <cell r="I33">
            <v>8.3432380000000013</v>
          </cell>
          <cell r="J33">
            <v>8.4432380000000009</v>
          </cell>
          <cell r="K33">
            <v>8.9682380000000013</v>
          </cell>
          <cell r="L33">
            <v>8.147516616149117</v>
          </cell>
          <cell r="M33">
            <v>7.1396999999999977</v>
          </cell>
          <cell r="N33">
            <v>7.5566999999999984</v>
          </cell>
          <cell r="O33">
            <v>5.5315166161491165</v>
          </cell>
          <cell r="P33">
            <v>5.724516616149117</v>
          </cell>
          <cell r="Q33">
            <v>5.7982379999999978</v>
          </cell>
          <cell r="R33">
            <v>5.9912379999999983</v>
          </cell>
        </row>
        <row r="34">
          <cell r="E34">
            <v>2029</v>
          </cell>
          <cell r="F34">
            <v>8.9692999999999987</v>
          </cell>
          <cell r="G34">
            <v>8.1621936892618976</v>
          </cell>
          <cell r="H34">
            <v>7.9683539999999988</v>
          </cell>
          <cell r="I34">
            <v>8.3683540000000018</v>
          </cell>
          <cell r="J34">
            <v>8.4683540000000015</v>
          </cell>
          <cell r="K34">
            <v>8.9933540000000018</v>
          </cell>
          <cell r="L34">
            <v>8.1621936892618976</v>
          </cell>
          <cell r="M34">
            <v>7.1672999999999973</v>
          </cell>
          <cell r="N34">
            <v>7.584299999999998</v>
          </cell>
          <cell r="O34">
            <v>5.546193689261897</v>
          </cell>
          <cell r="P34">
            <v>5.7391936892618975</v>
          </cell>
          <cell r="Q34">
            <v>5.8233539999999975</v>
          </cell>
          <cell r="R34">
            <v>6.016353999999998</v>
          </cell>
        </row>
        <row r="35">
          <cell r="E35">
            <v>2030</v>
          </cell>
          <cell r="F35">
            <v>8.9969000000000001</v>
          </cell>
          <cell r="G35">
            <v>8.1768707623746781</v>
          </cell>
          <cell r="H35">
            <v>7.9934699999999994</v>
          </cell>
          <cell r="I35">
            <v>8.3934699999999989</v>
          </cell>
          <cell r="J35">
            <v>8.4934699999999985</v>
          </cell>
          <cell r="K35">
            <v>9.0184699999999989</v>
          </cell>
          <cell r="L35">
            <v>8.1768707623746781</v>
          </cell>
          <cell r="M35">
            <v>7.1948999999999987</v>
          </cell>
          <cell r="N35">
            <v>7.6118999999999986</v>
          </cell>
          <cell r="O35">
            <v>5.5608707623746776</v>
          </cell>
          <cell r="P35">
            <v>5.7538707623746781</v>
          </cell>
          <cell r="Q35">
            <v>5.8484699999999981</v>
          </cell>
          <cell r="R35">
            <v>6.0414699999999986</v>
          </cell>
        </row>
        <row r="36">
          <cell r="E36">
            <v>2031</v>
          </cell>
          <cell r="F36">
            <v>9.0249000000000006</v>
          </cell>
          <cell r="G36">
            <v>8.1916982988340052</v>
          </cell>
          <cell r="H36">
            <v>8.0189500000000002</v>
          </cell>
          <cell r="I36">
            <v>8.4189499999999988</v>
          </cell>
          <cell r="J36">
            <v>8.5189499999999985</v>
          </cell>
          <cell r="K36">
            <v>9.0439499999999988</v>
          </cell>
          <cell r="L36">
            <v>8.1916982988340052</v>
          </cell>
          <cell r="M36">
            <v>7.2228999999999992</v>
          </cell>
          <cell r="N36">
            <v>7.639899999999999</v>
          </cell>
          <cell r="O36">
            <v>5.5756982988340047</v>
          </cell>
          <cell r="P36">
            <v>5.7686982988340052</v>
          </cell>
          <cell r="Q36">
            <v>5.8739499999999989</v>
          </cell>
          <cell r="R36">
            <v>6.0669499999999994</v>
          </cell>
        </row>
        <row r="37">
          <cell r="E37">
            <v>2032</v>
          </cell>
          <cell r="F37">
            <v>9.0529000000000011</v>
          </cell>
          <cell r="G37">
            <v>8.2065258352933323</v>
          </cell>
          <cell r="H37">
            <v>8.0444300000000002</v>
          </cell>
          <cell r="I37">
            <v>8.4444299999999988</v>
          </cell>
          <cell r="J37">
            <v>8.5444299999999984</v>
          </cell>
          <cell r="K37">
            <v>9.0694299999999988</v>
          </cell>
          <cell r="L37">
            <v>8.2065258352933323</v>
          </cell>
          <cell r="M37">
            <v>7.2508999999999997</v>
          </cell>
          <cell r="N37">
            <v>7.6678999999999995</v>
          </cell>
          <cell r="O37">
            <v>5.5905258352933318</v>
          </cell>
          <cell r="P37">
            <v>5.7835258352933323</v>
          </cell>
          <cell r="Q37">
            <v>5.8994299999999997</v>
          </cell>
          <cell r="R37">
            <v>6.0924300000000002</v>
          </cell>
        </row>
        <row r="38">
          <cell r="E38">
            <v>2033</v>
          </cell>
          <cell r="F38">
            <v>9.0809000000000015</v>
          </cell>
          <cell r="G38">
            <v>8.2213533717526595</v>
          </cell>
          <cell r="H38">
            <v>8.0699100000000001</v>
          </cell>
          <cell r="I38">
            <v>8.4699099999999987</v>
          </cell>
          <cell r="J38">
            <v>8.5699099999999984</v>
          </cell>
          <cell r="K38">
            <v>9.0949099999999987</v>
          </cell>
          <cell r="L38">
            <v>8.2213533717526595</v>
          </cell>
          <cell r="M38">
            <v>7.2789000000000001</v>
          </cell>
          <cell r="N38">
            <v>7.6959</v>
          </cell>
          <cell r="O38">
            <v>5.6053533717526589</v>
          </cell>
          <cell r="P38">
            <v>5.7983533717526594</v>
          </cell>
          <cell r="Q38">
            <v>5.9249100000000006</v>
          </cell>
          <cell r="R38">
            <v>6.1179100000000011</v>
          </cell>
        </row>
        <row r="39">
          <cell r="E39">
            <v>2034</v>
          </cell>
          <cell r="F39">
            <v>9.108900000000002</v>
          </cell>
          <cell r="G39">
            <v>8.2361809082119866</v>
          </cell>
          <cell r="H39">
            <v>8.0953900000000001</v>
          </cell>
          <cell r="I39">
            <v>8.4953899999999987</v>
          </cell>
          <cell r="J39">
            <v>8.5953899999999983</v>
          </cell>
          <cell r="K39">
            <v>9.1203899999999987</v>
          </cell>
          <cell r="L39">
            <v>8.2361809082119866</v>
          </cell>
          <cell r="M39">
            <v>7.3069000000000006</v>
          </cell>
          <cell r="N39">
            <v>7.7239000000000004</v>
          </cell>
          <cell r="O39">
            <v>5.620180908211986</v>
          </cell>
          <cell r="P39">
            <v>5.8131809082119865</v>
          </cell>
          <cell r="Q39">
            <v>5.9503900000000014</v>
          </cell>
          <cell r="R39">
            <v>6.1433900000000019</v>
          </cell>
        </row>
        <row r="40">
          <cell r="E40">
            <v>2035</v>
          </cell>
          <cell r="F40">
            <v>9.1369000000000007</v>
          </cell>
          <cell r="G40">
            <v>8.2510084446713154</v>
          </cell>
          <cell r="H40">
            <v>8.1208700000000018</v>
          </cell>
          <cell r="I40">
            <v>8.5208700000000022</v>
          </cell>
          <cell r="J40">
            <v>8.6208700000000018</v>
          </cell>
          <cell r="K40">
            <v>9.1458700000000022</v>
          </cell>
          <cell r="L40">
            <v>8.2510084446713154</v>
          </cell>
          <cell r="M40">
            <v>7.3348999999999993</v>
          </cell>
          <cell r="N40">
            <v>7.7518999999999991</v>
          </cell>
          <cell r="O40">
            <v>5.6350084446713149</v>
          </cell>
          <cell r="P40">
            <v>5.8280084446713154</v>
          </cell>
          <cell r="Q40">
            <v>5.9758700000000013</v>
          </cell>
          <cell r="R40">
            <v>6.1688700000000019</v>
          </cell>
        </row>
        <row r="41">
          <cell r="E41">
            <v>2036</v>
          </cell>
          <cell r="F41">
            <v>9.1723999999999997</v>
          </cell>
          <cell r="G41">
            <v>8.2737051596045426</v>
          </cell>
          <cell r="H41">
            <v>8.1531750000000009</v>
          </cell>
          <cell r="I41">
            <v>8.5531750000000031</v>
          </cell>
          <cell r="J41">
            <v>8.6531750000000009</v>
          </cell>
          <cell r="K41">
            <v>9.1781750000000031</v>
          </cell>
          <cell r="L41">
            <v>8.2737051596045426</v>
          </cell>
          <cell r="M41">
            <v>7.3703999999999992</v>
          </cell>
          <cell r="N41">
            <v>7.787399999999999</v>
          </cell>
          <cell r="O41">
            <v>5.657705159604542</v>
          </cell>
          <cell r="P41">
            <v>5.8507051596045425</v>
          </cell>
          <cell r="Q41">
            <v>6.0081750000000014</v>
          </cell>
          <cell r="R41">
            <v>6.2011750000000019</v>
          </cell>
        </row>
        <row r="42">
          <cell r="E42">
            <v>2037</v>
          </cell>
          <cell r="F42">
            <v>9.2079000000000004</v>
          </cell>
          <cell r="G42">
            <v>8.2964018745377697</v>
          </cell>
          <cell r="H42">
            <v>8.1854800000000019</v>
          </cell>
          <cell r="I42">
            <v>8.5854800000000022</v>
          </cell>
          <cell r="J42">
            <v>8.6854800000000019</v>
          </cell>
          <cell r="K42">
            <v>9.2104800000000022</v>
          </cell>
          <cell r="L42">
            <v>8.2964018745377697</v>
          </cell>
          <cell r="M42">
            <v>7.405899999999999</v>
          </cell>
          <cell r="N42">
            <v>7.8228999999999989</v>
          </cell>
          <cell r="O42">
            <v>5.6804018745377691</v>
          </cell>
          <cell r="P42">
            <v>5.8734018745377696</v>
          </cell>
          <cell r="Q42">
            <v>6.0404800000000014</v>
          </cell>
          <cell r="R42">
            <v>6.2334800000000019</v>
          </cell>
        </row>
        <row r="44">
          <cell r="C44" t="str">
            <v xml:space="preserve">Fuente : SENER, Escenarios macroeconómicos y de precios de combustibles de largo plazo 2008-2037, 19 de febrero 2008 </v>
          </cell>
        </row>
        <row r="46">
          <cell r="C46">
            <v>45</v>
          </cell>
        </row>
      </sheetData>
      <sheetData sheetId="22">
        <row r="2">
          <cell r="D2" t="str">
            <v>Escenario de Precios de Combustibles  2008 - 2037</v>
          </cell>
          <cell r="O2" t="str">
            <v>Anexo 7  -  Elementos Básicos sobre el Gas Natural Licuado</v>
          </cell>
        </row>
        <row r="5">
          <cell r="H5" t="str">
            <v>Diferenciales promedios(2008 - 2037) de precios de referentes de gas natural</v>
          </cell>
        </row>
        <row r="6">
          <cell r="H6" t="str">
            <v xml:space="preserve">( Dlls.'08 / MMBtu ) </v>
          </cell>
        </row>
        <row r="9">
          <cell r="H9" t="str">
            <v xml:space="preserve">Precio Cd. Pemex = Precio Reynosa ( Henry Hub )  + [ Transporte  Golfo-Golfo (0.128984) -Transporte  Sur Golfo (0.368237)] </v>
          </cell>
        </row>
        <row r="11">
          <cell r="H11" t="str">
            <v xml:space="preserve">Netback Cd. Pemex  = [ Transporte  Golfo-Golfo (0.128984) - Transporte  Sur Golfo (0.368237) ]  = - 0.239253 </v>
          </cell>
        </row>
        <row r="14">
          <cell r="J14" t="str">
            <v xml:space="preserve">Natural Gas Houston Ship Channel = Natural Gas Henry Hub - 0.2380 </v>
          </cell>
        </row>
        <row r="16">
          <cell r="J16" t="str">
            <v xml:space="preserve">Natural Gas South Texas  =  Natural Gas Henry Hub - 0.2459  </v>
          </cell>
        </row>
        <row r="18">
          <cell r="J18" t="str">
            <v xml:space="preserve">Natural Gas EPGT - Piedras Negras  =  Natural Gas Henry Hub - 0.6750  </v>
          </cell>
        </row>
        <row r="20">
          <cell r="J20" t="str">
            <v xml:space="preserve">Natural Gas Permian B.  =  Natural Gas Henry Hub - 0.6750  </v>
          </cell>
        </row>
        <row r="22">
          <cell r="J22" t="str">
            <v>Natural Gas Permian B. (Zona Norte Importación)  =  Natural Gas Henry Hub + 0.33</v>
          </cell>
        </row>
        <row r="24">
          <cell r="J24" t="str">
            <v xml:space="preserve">Natural Gas San Juan B. =  Natural Gas Henry Hub - 0.7762  </v>
          </cell>
        </row>
        <row r="26">
          <cell r="J26" t="str">
            <v xml:space="preserve">Promedio( Permian B.,  San Juan B.)  =  Natural Gas Henry Hub - 0.7256  </v>
          </cell>
        </row>
        <row r="28">
          <cell r="J28" t="str">
            <v xml:space="preserve">Naco Son.  =  Natural Gas Henry Hub - 0.6750  </v>
          </cell>
        </row>
        <row r="30">
          <cell r="J30" t="str">
            <v xml:space="preserve">Natural Gas SoCal  =  Natural Gas Henry Hub - 0.4419  </v>
          </cell>
        </row>
        <row r="32">
          <cell r="J32" t="str">
            <v>Natural Gas Ehrenberg  =  Natural Gas Henry Hub - 0.6750</v>
          </cell>
        </row>
        <row r="34">
          <cell r="J34" t="str">
            <v xml:space="preserve">Gas Natural Licuado Altamira(Madero, Tamps.  =  Natural Gas Henry Hub  +  0.1799  </v>
          </cell>
        </row>
        <row r="36">
          <cell r="J36" t="str">
            <v xml:space="preserve">Gas Natural Licuado Ensenada, BCN  =  Natural Gas SoCal -  0.096 </v>
          </cell>
        </row>
        <row r="38">
          <cell r="J38" t="str">
            <v xml:space="preserve">Gas Natural Licuado Manzanillo, Colima  =  0.91(Natural Gas  Henry Hub) -  0.03 + 0.40(regas)   </v>
          </cell>
        </row>
        <row r="40">
          <cell r="D40" t="str">
            <v xml:space="preserve">Fuente : SENER, Escenarios macroeconómicos y de precios de combustibles de largo plazo 2008-2037, 19 de febrero 2008 </v>
          </cell>
        </row>
        <row r="42">
          <cell r="D42">
            <v>46</v>
          </cell>
        </row>
      </sheetData>
      <sheetData sheetId="23">
        <row r="2">
          <cell r="D2" t="str">
            <v>Escenario de Precios de Combustibles  2008 - 2037</v>
          </cell>
          <cell r="M2" t="str">
            <v xml:space="preserve">                                                 Anexo 8 - Equivalencias entre unidades básicas y energéticas</v>
          </cell>
        </row>
        <row r="5">
          <cell r="D5" t="str">
            <v>Equivalencias entre unidades básicas</v>
          </cell>
          <cell r="K5" t="str">
            <v>Equivalencias entre unidades energéticas</v>
          </cell>
        </row>
        <row r="7">
          <cell r="L7" t="str">
            <v>Joule</v>
          </cell>
          <cell r="N7" t="str">
            <v>kWhe</v>
          </cell>
          <cell r="P7" t="str">
            <v>Btu  1 /</v>
          </cell>
          <cell r="R7" t="str">
            <v>kcal</v>
          </cell>
        </row>
        <row r="8">
          <cell r="D8" t="str">
            <v>Pie</v>
          </cell>
          <cell r="F8" t="str">
            <v>12.00</v>
          </cell>
          <cell r="H8" t="str">
            <v>pulgadas</v>
          </cell>
        </row>
        <row r="9">
          <cell r="K9" t="str">
            <v>Joule</v>
          </cell>
          <cell r="L9" t="str">
            <v>1.000</v>
          </cell>
          <cell r="N9" t="str">
            <v>2.778 * 10^- 7</v>
          </cell>
          <cell r="P9" t="str">
            <v>9.479 * 10^- 4</v>
          </cell>
          <cell r="R9" t="str">
            <v>2.3885 * 10^- 4</v>
          </cell>
        </row>
        <row r="10">
          <cell r="D10" t="str">
            <v>Pulgada</v>
          </cell>
          <cell r="F10" t="str">
            <v>2.54</v>
          </cell>
          <cell r="H10" t="str">
            <v>centímetros</v>
          </cell>
        </row>
        <row r="11">
          <cell r="K11" t="str">
            <v>kWhe</v>
          </cell>
          <cell r="L11" t="str">
            <v>3.600*10^6</v>
          </cell>
          <cell r="N11" t="str">
            <v>1.000</v>
          </cell>
          <cell r="P11" t="str">
            <v>3.413 * 10^3</v>
          </cell>
          <cell r="R11" t="str">
            <v>8.600 * 10^2</v>
          </cell>
        </row>
        <row r="12">
          <cell r="D12" t="str">
            <v>Libra</v>
          </cell>
          <cell r="F12" t="str">
            <v>0.45359237</v>
          </cell>
          <cell r="H12" t="str">
            <v>kilogramos</v>
          </cell>
        </row>
        <row r="13">
          <cell r="K13" t="str">
            <v xml:space="preserve">Btu </v>
          </cell>
          <cell r="L13" t="str">
            <v>1.055 * 10^3</v>
          </cell>
          <cell r="N13" t="str">
            <v>2.930 * 10^- 4</v>
          </cell>
          <cell r="P13" t="str">
            <v>1.000</v>
          </cell>
          <cell r="R13" t="str">
            <v>2.520 *10^-1</v>
          </cell>
        </row>
        <row r="14">
          <cell r="D14" t="str">
            <v>Tonelada métrica</v>
          </cell>
          <cell r="F14" t="str">
            <v>1000</v>
          </cell>
          <cell r="H14" t="str">
            <v>kilogramos</v>
          </cell>
        </row>
        <row r="15">
          <cell r="K15" t="str">
            <v>kcal</v>
          </cell>
          <cell r="L15" t="str">
            <v>4.1868 * 10^3</v>
          </cell>
          <cell r="N15" t="str">
            <v>1.163 * 10^- 3</v>
          </cell>
          <cell r="P15" t="str">
            <v>3.968</v>
          </cell>
          <cell r="R15" t="str">
            <v>1.000</v>
          </cell>
        </row>
        <row r="16">
          <cell r="D16" t="str">
            <v>Tonelada corta</v>
          </cell>
          <cell r="F16" t="str">
            <v>2000</v>
          </cell>
          <cell r="H16" t="str">
            <v>libras</v>
          </cell>
        </row>
        <row r="18">
          <cell r="D18" t="str">
            <v>Barril</v>
          </cell>
          <cell r="F18" t="str">
            <v>42.00</v>
          </cell>
          <cell r="H18" t="str">
            <v>galones</v>
          </cell>
          <cell r="K18" t="str">
            <v>TEP    2/</v>
          </cell>
          <cell r="L18" t="str">
            <v>4.187 * 10^10</v>
          </cell>
          <cell r="N18" t="str">
            <v>1.163 * 10^4</v>
          </cell>
          <cell r="P18" t="str">
            <v>3.968 * 10^7</v>
          </cell>
          <cell r="R18" t="str">
            <v>1.000 * 10^7</v>
          </cell>
        </row>
        <row r="19">
          <cell r="F19">
            <v>0</v>
          </cell>
        </row>
        <row r="20">
          <cell r="D20" t="str">
            <v>Galón</v>
          </cell>
          <cell r="F20" t="str">
            <v>3.785411784</v>
          </cell>
          <cell r="H20" t="str">
            <v>litros</v>
          </cell>
          <cell r="K20" t="str">
            <v>TEC   3 /</v>
          </cell>
          <cell r="L20" t="str">
            <v>2.931 * 10^10</v>
          </cell>
          <cell r="N20" t="str">
            <v>8.141 * 10^3</v>
          </cell>
          <cell r="P20" t="str">
            <v>2.777 * 10^7</v>
          </cell>
          <cell r="R20" t="str">
            <v>7.000 * 10^6</v>
          </cell>
        </row>
        <row r="22">
          <cell r="D22" t="str">
            <v>TEP    1 /</v>
          </cell>
          <cell r="F22" t="str">
            <v>7.33</v>
          </cell>
          <cell r="H22" t="str">
            <v>barriles</v>
          </cell>
        </row>
        <row r="23">
          <cell r="K23" t="str">
            <v>1/ British Thermal Unit</v>
          </cell>
        </row>
        <row r="24">
          <cell r="D24" t="str">
            <v>TEC    2 /</v>
          </cell>
          <cell r="F24" t="str">
            <v>5.131</v>
          </cell>
          <cell r="H24" t="str">
            <v>barriles</v>
          </cell>
          <cell r="K24" t="str">
            <v>2/ Tonelada equivalente de petróleo</v>
          </cell>
        </row>
        <row r="25">
          <cell r="K25" t="str">
            <v>3/ Tonelada equivalente de carbón</v>
          </cell>
        </row>
        <row r="27">
          <cell r="D27" t="str">
            <v>1 / Tonelada equivalente de petróleo</v>
          </cell>
        </row>
        <row r="28">
          <cell r="D28" t="str">
            <v>2 / Tonelada equivalente de carbón</v>
          </cell>
        </row>
        <row r="36">
          <cell r="D36" t="str">
            <v>Fuente: Energy Handbook 1978</v>
          </cell>
        </row>
        <row r="38">
          <cell r="D38">
            <v>47</v>
          </cell>
        </row>
      </sheetData>
      <sheetData sheetId="24">
        <row r="2">
          <cell r="B2" t="str">
            <v>Escenario de Precios de Combustibles  2008 - 2037</v>
          </cell>
        </row>
        <row r="9">
          <cell r="E9" t="str">
            <v>FUENTES:</v>
          </cell>
        </row>
        <row r="15">
          <cell r="G15" t="str">
            <v>Básica</v>
          </cell>
        </row>
        <row r="17">
          <cell r="H17" t="str">
            <v>I )    SENER, Escenarios macroeconómicos y precios de combustibles de largo plazo 2008-2037, 19 de febrero 2008</v>
          </cell>
        </row>
        <row r="22">
          <cell r="G22" t="str">
            <v>Complementaria</v>
          </cell>
        </row>
        <row r="24">
          <cell r="H24" t="str">
            <v>I )    DOE/EIA: Annual Energy Review 2006 (27/06/07) - (http://www.eia.doe.gov)</v>
          </cell>
        </row>
        <row r="25">
          <cell r="H25" t="str">
            <v xml:space="preserve">                        Electric Power Monthly, February 2008 Edition (10/02/08)</v>
          </cell>
        </row>
        <row r="26">
          <cell r="H26" t="str">
            <v xml:space="preserve">                        Monthly Energy Review, February 2008 Edition (26/02/08)</v>
          </cell>
        </row>
        <row r="27">
          <cell r="H27" t="str">
            <v xml:space="preserve">                        Annual Energy Outlook December 2008 (Early Release)</v>
          </cell>
        </row>
        <row r="70">
          <cell r="B70">
            <v>51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7"/>
  <sheetViews>
    <sheetView tabSelected="1" zoomScale="120" zoomScaleNormal="120" workbookViewId="0"/>
  </sheetViews>
  <sheetFormatPr baseColWidth="10" defaultColWidth="11.42578125" defaultRowHeight="9" x14ac:dyDescent="0.15"/>
  <cols>
    <col min="1" max="1" width="11.42578125" style="6"/>
    <col min="2" max="2" width="26.7109375" style="6" customWidth="1"/>
    <col min="3" max="3" width="8.5703125" style="6" bestFit="1" customWidth="1"/>
    <col min="4" max="17" width="7.7109375" style="6" customWidth="1"/>
    <col min="18" max="18" width="8.7109375" style="6" customWidth="1"/>
    <col min="19" max="16384" width="11.42578125" style="6"/>
  </cols>
  <sheetData>
    <row r="2" spans="2:19" ht="13.5" x14ac:dyDescent="0.15">
      <c r="B2" s="212" t="s">
        <v>585</v>
      </c>
      <c r="C2" s="212"/>
      <c r="D2" s="212"/>
      <c r="E2" s="212"/>
      <c r="F2" s="212"/>
      <c r="G2" s="212"/>
      <c r="H2" s="212"/>
      <c r="I2" s="212"/>
      <c r="J2" s="212"/>
      <c r="K2" s="212"/>
      <c r="L2" s="212"/>
      <c r="M2" s="212"/>
      <c r="N2" s="212"/>
      <c r="O2" s="212"/>
      <c r="P2" s="212"/>
      <c r="Q2" s="212"/>
      <c r="R2" s="212"/>
    </row>
    <row r="3" spans="2:19" ht="15" customHeight="1" thickBot="1" x14ac:dyDescent="0.2">
      <c r="B3" s="213" t="s">
        <v>0</v>
      </c>
      <c r="C3" s="213"/>
      <c r="D3" s="213"/>
      <c r="E3" s="213"/>
      <c r="F3" s="213"/>
      <c r="G3" s="213"/>
      <c r="H3" s="213"/>
      <c r="I3" s="213"/>
      <c r="J3" s="213"/>
      <c r="K3" s="213"/>
      <c r="L3" s="213"/>
      <c r="M3" s="213"/>
      <c r="N3" s="213"/>
      <c r="O3" s="213"/>
      <c r="P3" s="213"/>
      <c r="Q3" s="213"/>
      <c r="R3" s="213"/>
    </row>
    <row r="4" spans="2:19" x14ac:dyDescent="0.15">
      <c r="B4" s="214" t="s">
        <v>1</v>
      </c>
      <c r="C4" s="214">
        <v>2018</v>
      </c>
      <c r="D4" s="214">
        <v>2019</v>
      </c>
      <c r="E4" s="214">
        <v>2020</v>
      </c>
      <c r="F4" s="214">
        <v>2021</v>
      </c>
      <c r="G4" s="214">
        <v>2022</v>
      </c>
      <c r="H4" s="214">
        <v>2023</v>
      </c>
      <c r="I4" s="214">
        <v>2024</v>
      </c>
      <c r="J4" s="214">
        <v>2025</v>
      </c>
      <c r="K4" s="214">
        <v>2026</v>
      </c>
      <c r="L4" s="214">
        <v>2027</v>
      </c>
      <c r="M4" s="214">
        <v>2028</v>
      </c>
      <c r="N4" s="214">
        <v>2029</v>
      </c>
      <c r="O4" s="214">
        <v>2030</v>
      </c>
      <c r="P4" s="214">
        <v>2031</v>
      </c>
      <c r="Q4" s="214">
        <v>2032</v>
      </c>
      <c r="R4" s="214" t="s">
        <v>1074</v>
      </c>
    </row>
    <row r="5" spans="2:19" x14ac:dyDescent="0.15">
      <c r="B5" s="215" t="s">
        <v>2</v>
      </c>
      <c r="C5" s="215"/>
      <c r="D5" s="215"/>
      <c r="E5" s="215"/>
      <c r="F5" s="215"/>
      <c r="G5" s="215"/>
      <c r="H5" s="215"/>
      <c r="I5" s="215"/>
      <c r="J5" s="215"/>
      <c r="K5" s="215"/>
      <c r="L5" s="215"/>
      <c r="M5" s="215"/>
      <c r="N5" s="215"/>
      <c r="O5" s="215"/>
      <c r="P5" s="215"/>
      <c r="Q5" s="215"/>
      <c r="R5" s="215"/>
    </row>
    <row r="6" spans="2:19" ht="9.75" thickBot="1" x14ac:dyDescent="0.2">
      <c r="B6" s="183" t="s">
        <v>3</v>
      </c>
      <c r="C6" s="184">
        <f>SUM(C7:C11)</f>
        <v>2267.6756</v>
      </c>
      <c r="D6" s="184">
        <f t="shared" ref="D6:R6" si="0">SUM(D7:D11)</f>
        <v>3752.0771598000001</v>
      </c>
      <c r="E6" s="184">
        <f t="shared" si="0"/>
        <v>1655.76</v>
      </c>
      <c r="F6" s="184">
        <f t="shared" si="0"/>
        <v>985</v>
      </c>
      <c r="G6" s="184">
        <f t="shared" si="0"/>
        <v>2041.4</v>
      </c>
      <c r="H6" s="184">
        <f t="shared" si="0"/>
        <v>4315.1000000000004</v>
      </c>
      <c r="I6" s="184">
        <f t="shared" si="0"/>
        <v>1349.5</v>
      </c>
      <c r="J6" s="184">
        <f t="shared" si="0"/>
        <v>1325.8</v>
      </c>
      <c r="K6" s="184">
        <f t="shared" si="0"/>
        <v>2169</v>
      </c>
      <c r="L6" s="184">
        <f t="shared" si="0"/>
        <v>1068</v>
      </c>
      <c r="M6" s="184">
        <f t="shared" si="0"/>
        <v>2255.8000000000002</v>
      </c>
      <c r="N6" s="184">
        <f t="shared" si="0"/>
        <v>2255</v>
      </c>
      <c r="O6" s="184">
        <f t="shared" si="0"/>
        <v>811.5</v>
      </c>
      <c r="P6" s="184">
        <f t="shared" si="0"/>
        <v>1800.7</v>
      </c>
      <c r="Q6" s="184">
        <f t="shared" si="0"/>
        <v>2155</v>
      </c>
      <c r="R6" s="184">
        <f t="shared" si="0"/>
        <v>30207.312759799999</v>
      </c>
    </row>
    <row r="7" spans="2:19" ht="9.75" thickBot="1" x14ac:dyDescent="0.2">
      <c r="B7" s="61" t="s">
        <v>4</v>
      </c>
      <c r="C7" s="62">
        <v>2267.6756</v>
      </c>
      <c r="D7" s="62">
        <v>3601.08</v>
      </c>
      <c r="E7" s="62">
        <v>765.76</v>
      </c>
      <c r="F7" s="62">
        <v>874</v>
      </c>
      <c r="G7" s="62">
        <v>1941.4</v>
      </c>
      <c r="H7" s="62">
        <v>3955.5</v>
      </c>
      <c r="I7" s="62">
        <v>889</v>
      </c>
      <c r="J7" s="62">
        <v>1325.8</v>
      </c>
      <c r="K7" s="62">
        <v>2139</v>
      </c>
      <c r="L7" s="62">
        <v>1068</v>
      </c>
      <c r="M7" s="62">
        <v>2255.8000000000002</v>
      </c>
      <c r="N7" s="62">
        <v>2255</v>
      </c>
      <c r="O7" s="62">
        <v>811.5</v>
      </c>
      <c r="P7" s="62">
        <v>1800.7</v>
      </c>
      <c r="Q7" s="62">
        <v>2155</v>
      </c>
      <c r="R7" s="62">
        <f>SUM(C7:Q7)</f>
        <v>28105.2156</v>
      </c>
      <c r="S7" s="124"/>
    </row>
    <row r="8" spans="2:19" ht="9.75" thickBot="1" x14ac:dyDescent="0.2">
      <c r="B8" s="61" t="s">
        <v>5</v>
      </c>
      <c r="C8" s="62">
        <v>0</v>
      </c>
      <c r="D8" s="62">
        <v>128.72715980000001</v>
      </c>
      <c r="E8" s="62">
        <v>0</v>
      </c>
      <c r="F8" s="62">
        <v>0</v>
      </c>
      <c r="G8" s="62">
        <v>0</v>
      </c>
      <c r="H8" s="62">
        <v>0</v>
      </c>
      <c r="I8" s="62">
        <v>0</v>
      </c>
      <c r="J8" s="62">
        <v>0</v>
      </c>
      <c r="K8" s="62">
        <v>0</v>
      </c>
      <c r="L8" s="62">
        <v>0</v>
      </c>
      <c r="M8" s="62">
        <v>0</v>
      </c>
      <c r="N8" s="62">
        <v>0</v>
      </c>
      <c r="O8" s="62">
        <v>0</v>
      </c>
      <c r="P8" s="62">
        <v>0</v>
      </c>
      <c r="Q8" s="62">
        <v>0</v>
      </c>
      <c r="R8" s="62">
        <f t="shared" ref="R8:R11" si="1">SUM(C8:Q8)</f>
        <v>128.72715980000001</v>
      </c>
    </row>
    <row r="9" spans="2:19" ht="9.75" thickBot="1" x14ac:dyDescent="0.2">
      <c r="B9" s="61" t="s">
        <v>6</v>
      </c>
      <c r="C9" s="62">
        <v>0</v>
      </c>
      <c r="D9" s="62">
        <v>0</v>
      </c>
      <c r="E9" s="62">
        <v>890</v>
      </c>
      <c r="F9" s="62">
        <v>0</v>
      </c>
      <c r="G9" s="62">
        <v>100</v>
      </c>
      <c r="H9" s="62">
        <v>316.8</v>
      </c>
      <c r="I9" s="62">
        <v>0</v>
      </c>
      <c r="J9" s="62">
        <v>0</v>
      </c>
      <c r="K9" s="62">
        <v>30</v>
      </c>
      <c r="L9" s="62">
        <v>0</v>
      </c>
      <c r="M9" s="62">
        <v>0</v>
      </c>
      <c r="N9" s="62">
        <v>0</v>
      </c>
      <c r="O9" s="62">
        <v>0</v>
      </c>
      <c r="P9" s="62">
        <v>0</v>
      </c>
      <c r="Q9" s="62">
        <v>0</v>
      </c>
      <c r="R9" s="62">
        <f t="shared" si="1"/>
        <v>1336.8</v>
      </c>
    </row>
    <row r="10" spans="2:19" ht="9.75" thickBot="1" x14ac:dyDescent="0.2">
      <c r="B10" s="61" t="s">
        <v>7</v>
      </c>
      <c r="C10" s="62">
        <v>0</v>
      </c>
      <c r="D10" s="62">
        <v>22.27</v>
      </c>
      <c r="E10" s="62">
        <v>0</v>
      </c>
      <c r="F10" s="62">
        <v>111</v>
      </c>
      <c r="G10" s="62">
        <v>0</v>
      </c>
      <c r="H10" s="62">
        <v>42.8</v>
      </c>
      <c r="I10" s="62">
        <v>0</v>
      </c>
      <c r="J10" s="62">
        <v>0</v>
      </c>
      <c r="K10" s="62">
        <v>0</v>
      </c>
      <c r="L10" s="62">
        <v>0</v>
      </c>
      <c r="M10" s="62">
        <v>0</v>
      </c>
      <c r="N10" s="62">
        <v>0</v>
      </c>
      <c r="O10" s="62">
        <v>0</v>
      </c>
      <c r="P10" s="62">
        <v>0</v>
      </c>
      <c r="Q10" s="62">
        <v>0</v>
      </c>
      <c r="R10" s="62">
        <f t="shared" si="1"/>
        <v>176.07</v>
      </c>
    </row>
    <row r="11" spans="2:19" ht="9.75" thickBot="1" x14ac:dyDescent="0.2">
      <c r="B11" s="61" t="s">
        <v>8</v>
      </c>
      <c r="C11" s="62">
        <v>0</v>
      </c>
      <c r="D11" s="62">
        <v>0</v>
      </c>
      <c r="E11" s="62">
        <v>0</v>
      </c>
      <c r="F11" s="62">
        <v>0</v>
      </c>
      <c r="G11" s="62">
        <v>0</v>
      </c>
      <c r="H11" s="62">
        <v>0</v>
      </c>
      <c r="I11" s="62">
        <v>460.5</v>
      </c>
      <c r="J11" s="62">
        <v>0</v>
      </c>
      <c r="K11" s="62">
        <v>0</v>
      </c>
      <c r="L11" s="62">
        <v>0</v>
      </c>
      <c r="M11" s="62">
        <v>0</v>
      </c>
      <c r="N11" s="62">
        <v>0</v>
      </c>
      <c r="O11" s="62">
        <v>0</v>
      </c>
      <c r="P11" s="62">
        <v>0</v>
      </c>
      <c r="Q11" s="62">
        <v>0</v>
      </c>
      <c r="R11" s="62">
        <f t="shared" si="1"/>
        <v>460.5</v>
      </c>
    </row>
    <row r="12" spans="2:19" ht="9.75" thickBot="1" x14ac:dyDescent="0.2">
      <c r="B12" s="183" t="s">
        <v>9</v>
      </c>
      <c r="C12" s="184">
        <f>C13+C19</f>
        <v>3164.9549999999999</v>
      </c>
      <c r="D12" s="184">
        <f>D13+D19</f>
        <v>4200.4009999999998</v>
      </c>
      <c r="E12" s="184">
        <f t="shared" ref="E12:P12" si="2">E13+E19</f>
        <v>2740</v>
      </c>
      <c r="F12" s="184">
        <f t="shared" si="2"/>
        <v>2699</v>
      </c>
      <c r="G12" s="184">
        <f t="shared" si="2"/>
        <v>2810.3513599999997</v>
      </c>
      <c r="H12" s="184">
        <f t="shared" si="2"/>
        <v>1856.2448454999999</v>
      </c>
      <c r="I12" s="184">
        <f>I13+I19</f>
        <v>3028.70289632</v>
      </c>
      <c r="J12" s="184">
        <f t="shared" si="2"/>
        <v>1541.2773887599999</v>
      </c>
      <c r="K12" s="184">
        <f>K13+K19</f>
        <v>1265.774257</v>
      </c>
      <c r="L12" s="184">
        <f t="shared" si="2"/>
        <v>1872.2396504200001</v>
      </c>
      <c r="M12" s="184">
        <f t="shared" si="2"/>
        <v>1342.0838605000001</v>
      </c>
      <c r="N12" s="184">
        <f t="shared" si="2"/>
        <v>2843.4909133000001</v>
      </c>
      <c r="O12" s="184">
        <f t="shared" si="2"/>
        <v>2959.3090867000001</v>
      </c>
      <c r="P12" s="184">
        <f t="shared" si="2"/>
        <v>2575.9799999999996</v>
      </c>
      <c r="Q12" s="184">
        <f>Q13+Q19</f>
        <v>1805.2121867399999</v>
      </c>
      <c r="R12" s="184">
        <f>R13+R19</f>
        <v>36705.02244524</v>
      </c>
    </row>
    <row r="13" spans="2:19" ht="9.75" thickBot="1" x14ac:dyDescent="0.2">
      <c r="B13" s="61" t="s">
        <v>10</v>
      </c>
      <c r="C13" s="62">
        <f>SUM(C14:C18)</f>
        <v>2483.2550000000001</v>
      </c>
      <c r="D13" s="62">
        <f t="shared" ref="D13:Q13" si="3">SUM(D14:D18)</f>
        <v>4199.402</v>
      </c>
      <c r="E13" s="62">
        <f t="shared" si="3"/>
        <v>2740</v>
      </c>
      <c r="F13" s="62">
        <f t="shared" si="3"/>
        <v>2659</v>
      </c>
      <c r="G13" s="62">
        <f t="shared" si="3"/>
        <v>2569.1513599999998</v>
      </c>
      <c r="H13" s="62">
        <f t="shared" si="3"/>
        <v>1486.7448454999999</v>
      </c>
      <c r="I13" s="62">
        <f t="shared" si="3"/>
        <v>2760.4028963199999</v>
      </c>
      <c r="J13" s="62">
        <f t="shared" si="3"/>
        <v>1541.2773887599999</v>
      </c>
      <c r="K13" s="62">
        <f t="shared" si="3"/>
        <v>710.17425700000001</v>
      </c>
      <c r="L13" s="62">
        <f t="shared" si="3"/>
        <v>1492.2396504200001</v>
      </c>
      <c r="M13" s="62">
        <f t="shared" si="3"/>
        <v>1218.3838605000001</v>
      </c>
      <c r="N13" s="62">
        <f t="shared" si="3"/>
        <v>821.19091330000003</v>
      </c>
      <c r="O13" s="62">
        <f t="shared" si="3"/>
        <v>1599.0090866999999</v>
      </c>
      <c r="P13" s="62">
        <f t="shared" si="3"/>
        <v>1215.6799999999998</v>
      </c>
      <c r="Q13" s="62">
        <f t="shared" si="3"/>
        <v>1805.2121867399999</v>
      </c>
      <c r="R13" s="62">
        <f t="shared" ref="R13:R22" si="4">SUM(C13:Q13)</f>
        <v>29301.123445239999</v>
      </c>
    </row>
    <row r="14" spans="2:19" ht="9.75" thickBot="1" x14ac:dyDescent="0.2">
      <c r="B14" s="61" t="s">
        <v>11</v>
      </c>
      <c r="C14" s="62">
        <v>0</v>
      </c>
      <c r="D14" s="62">
        <v>28.682000000000002</v>
      </c>
      <c r="E14" s="62">
        <v>0</v>
      </c>
      <c r="F14" s="62">
        <v>0</v>
      </c>
      <c r="G14" s="62">
        <v>0</v>
      </c>
      <c r="H14" s="62">
        <v>0</v>
      </c>
      <c r="I14" s="62">
        <v>463.7</v>
      </c>
      <c r="J14" s="62">
        <v>62.960349579999999</v>
      </c>
      <c r="K14" s="62">
        <v>0</v>
      </c>
      <c r="L14" s="62">
        <v>45.93965042</v>
      </c>
      <c r="M14" s="62">
        <v>432</v>
      </c>
      <c r="N14" s="62">
        <v>71.190913300000005</v>
      </c>
      <c r="O14" s="62">
        <v>646.00908670000001</v>
      </c>
      <c r="P14" s="62">
        <v>0</v>
      </c>
      <c r="Q14" s="62">
        <v>462.81218674000002</v>
      </c>
      <c r="R14" s="62">
        <f t="shared" si="4"/>
        <v>2213.29418674</v>
      </c>
    </row>
    <row r="15" spans="2:19" ht="9.75" thickBot="1" x14ac:dyDescent="0.2">
      <c r="B15" s="61" t="s">
        <v>12</v>
      </c>
      <c r="C15" s="62">
        <v>677</v>
      </c>
      <c r="D15" s="62">
        <v>1715.5</v>
      </c>
      <c r="E15" s="62">
        <v>1536.7</v>
      </c>
      <c r="F15" s="62">
        <v>734</v>
      </c>
      <c r="G15" s="62">
        <v>2369.1513599999998</v>
      </c>
      <c r="H15" s="62">
        <v>1186.7448454999999</v>
      </c>
      <c r="I15" s="62">
        <v>1996.70289632</v>
      </c>
      <c r="J15" s="62">
        <v>1116.01703918</v>
      </c>
      <c r="K15" s="62">
        <v>220.17425700000001</v>
      </c>
      <c r="L15" s="62">
        <v>850.1</v>
      </c>
      <c r="M15" s="62">
        <v>303</v>
      </c>
      <c r="N15" s="62">
        <v>400</v>
      </c>
      <c r="O15" s="62">
        <v>353</v>
      </c>
      <c r="P15" s="62">
        <v>610.5</v>
      </c>
      <c r="Q15" s="62">
        <v>750</v>
      </c>
      <c r="R15" s="62">
        <f t="shared" si="4"/>
        <v>14818.590398000002</v>
      </c>
    </row>
    <row r="16" spans="2:19" ht="9.75" thickBot="1" x14ac:dyDescent="0.2">
      <c r="B16" s="61" t="s">
        <v>13</v>
      </c>
      <c r="C16" s="62">
        <v>25</v>
      </c>
      <c r="D16" s="62">
        <v>0</v>
      </c>
      <c r="E16" s="62">
        <v>0</v>
      </c>
      <c r="F16" s="62">
        <v>0</v>
      </c>
      <c r="G16" s="62">
        <v>0</v>
      </c>
      <c r="H16" s="62">
        <v>0</v>
      </c>
      <c r="I16" s="62">
        <v>0</v>
      </c>
      <c r="J16" s="62">
        <v>26.3</v>
      </c>
      <c r="K16" s="62">
        <v>150</v>
      </c>
      <c r="L16" s="62">
        <v>250</v>
      </c>
      <c r="M16" s="62">
        <v>133.3838605</v>
      </c>
      <c r="N16" s="62">
        <v>0</v>
      </c>
      <c r="O16" s="62">
        <v>100</v>
      </c>
      <c r="P16" s="62">
        <v>105.17999999999999</v>
      </c>
      <c r="Q16" s="62">
        <v>52.6</v>
      </c>
      <c r="R16" s="62">
        <f t="shared" si="4"/>
        <v>842.46386050000001</v>
      </c>
    </row>
    <row r="17" spans="2:18" ht="9.75" thickBot="1" x14ac:dyDescent="0.2">
      <c r="B17" s="61" t="s">
        <v>14</v>
      </c>
      <c r="C17" s="62">
        <v>1767.2550000000001</v>
      </c>
      <c r="D17" s="62">
        <v>2455.2199999999998</v>
      </c>
      <c r="E17" s="62">
        <v>1203.3</v>
      </c>
      <c r="F17" s="62">
        <v>1925</v>
      </c>
      <c r="G17" s="62">
        <v>200</v>
      </c>
      <c r="H17" s="62">
        <v>300</v>
      </c>
      <c r="I17" s="62">
        <v>300</v>
      </c>
      <c r="J17" s="62">
        <v>336</v>
      </c>
      <c r="K17" s="62">
        <v>340</v>
      </c>
      <c r="L17" s="62">
        <v>346.2</v>
      </c>
      <c r="M17" s="62">
        <v>350</v>
      </c>
      <c r="N17" s="62">
        <v>350</v>
      </c>
      <c r="O17" s="62">
        <v>500</v>
      </c>
      <c r="P17" s="62">
        <v>500</v>
      </c>
      <c r="Q17" s="62">
        <v>539.79999999999995</v>
      </c>
      <c r="R17" s="62">
        <f t="shared" si="4"/>
        <v>11412.775000000001</v>
      </c>
    </row>
    <row r="18" spans="2:18" ht="9.75" thickBot="1" x14ac:dyDescent="0.2">
      <c r="B18" s="61" t="s">
        <v>15</v>
      </c>
      <c r="C18" s="62">
        <v>14</v>
      </c>
      <c r="D18" s="62">
        <v>0</v>
      </c>
      <c r="E18" s="62">
        <v>0</v>
      </c>
      <c r="F18" s="62">
        <v>0</v>
      </c>
      <c r="G18" s="62">
        <v>0</v>
      </c>
      <c r="H18" s="62">
        <v>0</v>
      </c>
      <c r="I18" s="62">
        <v>0</v>
      </c>
      <c r="J18" s="62">
        <v>0</v>
      </c>
      <c r="K18" s="62">
        <v>0</v>
      </c>
      <c r="L18" s="62">
        <v>0</v>
      </c>
      <c r="M18" s="62">
        <v>0</v>
      </c>
      <c r="N18" s="62">
        <v>0</v>
      </c>
      <c r="O18" s="62">
        <v>0</v>
      </c>
      <c r="P18" s="62">
        <v>0</v>
      </c>
      <c r="Q18" s="62">
        <v>0</v>
      </c>
      <c r="R18" s="62">
        <f t="shared" si="4"/>
        <v>14</v>
      </c>
    </row>
    <row r="19" spans="2:18" ht="9.75" thickBot="1" x14ac:dyDescent="0.2">
      <c r="B19" s="61" t="s">
        <v>16</v>
      </c>
      <c r="C19" s="62">
        <f>SUM(C20:C22)</f>
        <v>681.69999999999993</v>
      </c>
      <c r="D19" s="62">
        <f t="shared" ref="D19:Q19" si="5">SUM(D20:D22)</f>
        <v>0.999</v>
      </c>
      <c r="E19" s="62">
        <f t="shared" si="5"/>
        <v>0</v>
      </c>
      <c r="F19" s="62">
        <f t="shared" si="5"/>
        <v>40</v>
      </c>
      <c r="G19" s="62">
        <f t="shared" si="5"/>
        <v>241.2</v>
      </c>
      <c r="H19" s="62">
        <f t="shared" si="5"/>
        <v>369.5</v>
      </c>
      <c r="I19" s="62">
        <f t="shared" si="5"/>
        <v>268.3</v>
      </c>
      <c r="J19" s="62">
        <f t="shared" si="5"/>
        <v>0</v>
      </c>
      <c r="K19" s="62">
        <f t="shared" si="5"/>
        <v>555.6</v>
      </c>
      <c r="L19" s="62">
        <f t="shared" si="5"/>
        <v>380</v>
      </c>
      <c r="M19" s="62">
        <f t="shared" si="5"/>
        <v>123.7</v>
      </c>
      <c r="N19" s="62">
        <f t="shared" si="5"/>
        <v>2022.3</v>
      </c>
      <c r="O19" s="62">
        <f t="shared" si="5"/>
        <v>1360.3</v>
      </c>
      <c r="P19" s="62">
        <f t="shared" si="5"/>
        <v>1360.3</v>
      </c>
      <c r="Q19" s="62">
        <f t="shared" si="5"/>
        <v>0</v>
      </c>
      <c r="R19" s="62">
        <f t="shared" si="4"/>
        <v>7403.8990000000003</v>
      </c>
    </row>
    <row r="20" spans="2:18" ht="9.75" thickBot="1" x14ac:dyDescent="0.2">
      <c r="B20" s="61" t="s">
        <v>17</v>
      </c>
      <c r="C20" s="62">
        <v>2.8</v>
      </c>
      <c r="D20" s="62">
        <v>0</v>
      </c>
      <c r="E20" s="62">
        <v>0</v>
      </c>
      <c r="F20" s="62">
        <v>40</v>
      </c>
      <c r="G20" s="62">
        <v>241.2</v>
      </c>
      <c r="H20" s="62">
        <v>285.60000000000002</v>
      </c>
      <c r="I20" s="62">
        <v>148.30000000000001</v>
      </c>
      <c r="J20" s="62">
        <v>0</v>
      </c>
      <c r="K20" s="62">
        <v>98.2</v>
      </c>
      <c r="L20" s="62">
        <v>0</v>
      </c>
      <c r="M20" s="62">
        <v>123.7</v>
      </c>
      <c r="N20" s="62">
        <v>0</v>
      </c>
      <c r="O20" s="62">
        <v>0</v>
      </c>
      <c r="P20" s="62">
        <v>0</v>
      </c>
      <c r="Q20" s="62">
        <v>0</v>
      </c>
      <c r="R20" s="62">
        <f t="shared" si="4"/>
        <v>939.80000000000018</v>
      </c>
    </row>
    <row r="21" spans="2:18" ht="9.75" thickBot="1" x14ac:dyDescent="0.2">
      <c r="B21" s="61" t="s">
        <v>18</v>
      </c>
      <c r="C21" s="62">
        <v>678.9</v>
      </c>
      <c r="D21" s="62">
        <v>0.999</v>
      </c>
      <c r="E21" s="62">
        <v>0</v>
      </c>
      <c r="F21" s="62">
        <v>0</v>
      </c>
      <c r="G21" s="62">
        <v>0</v>
      </c>
      <c r="H21" s="62">
        <v>83.9</v>
      </c>
      <c r="I21" s="62">
        <v>120</v>
      </c>
      <c r="J21" s="62">
        <v>0</v>
      </c>
      <c r="K21" s="62">
        <v>457.4</v>
      </c>
      <c r="L21" s="62">
        <v>380</v>
      </c>
      <c r="M21" s="62">
        <v>0</v>
      </c>
      <c r="N21" s="62">
        <v>662</v>
      </c>
      <c r="O21" s="62">
        <v>0</v>
      </c>
      <c r="P21" s="62">
        <v>0</v>
      </c>
      <c r="Q21" s="62">
        <v>0</v>
      </c>
      <c r="R21" s="62">
        <f t="shared" si="4"/>
        <v>2383.1990000000001</v>
      </c>
    </row>
    <row r="22" spans="2:18" ht="9.75" thickBot="1" x14ac:dyDescent="0.2">
      <c r="B22" s="61" t="s">
        <v>19</v>
      </c>
      <c r="C22" s="62">
        <v>0</v>
      </c>
      <c r="D22" s="62">
        <v>0</v>
      </c>
      <c r="E22" s="62">
        <v>0</v>
      </c>
      <c r="F22" s="62">
        <v>0</v>
      </c>
      <c r="G22" s="62">
        <v>0</v>
      </c>
      <c r="H22" s="62">
        <v>0</v>
      </c>
      <c r="I22" s="62">
        <v>0</v>
      </c>
      <c r="J22" s="62">
        <v>0</v>
      </c>
      <c r="K22" s="62">
        <v>0</v>
      </c>
      <c r="L22" s="62">
        <v>0</v>
      </c>
      <c r="M22" s="62">
        <v>0</v>
      </c>
      <c r="N22" s="62">
        <v>1360.3</v>
      </c>
      <c r="O22" s="62">
        <v>1360.3</v>
      </c>
      <c r="P22" s="62">
        <v>1360.3</v>
      </c>
      <c r="Q22" s="62">
        <v>0</v>
      </c>
      <c r="R22" s="62">
        <f t="shared" si="4"/>
        <v>4080.8999999999996</v>
      </c>
    </row>
    <row r="23" spans="2:18" ht="9.75" thickBot="1" x14ac:dyDescent="0.2">
      <c r="B23" s="185" t="s">
        <v>1073</v>
      </c>
      <c r="C23" s="186">
        <f>SUM(C13+C6+C19)</f>
        <v>5432.6305999999995</v>
      </c>
      <c r="D23" s="186">
        <f>SUM(D13+D6+D19)</f>
        <v>7952.4781598</v>
      </c>
      <c r="E23" s="186">
        <f t="shared" ref="E23:Q23" si="6">SUM(E13+E6+E19)</f>
        <v>4395.76</v>
      </c>
      <c r="F23" s="186">
        <f t="shared" si="6"/>
        <v>3684</v>
      </c>
      <c r="G23" s="186">
        <f t="shared" si="6"/>
        <v>4851.7513599999993</v>
      </c>
      <c r="H23" s="186">
        <f t="shared" si="6"/>
        <v>6171.3448454999998</v>
      </c>
      <c r="I23" s="186">
        <f t="shared" si="6"/>
        <v>4378.20289632</v>
      </c>
      <c r="J23" s="186">
        <f t="shared" si="6"/>
        <v>2867.0773887599998</v>
      </c>
      <c r="K23" s="186">
        <f t="shared" si="6"/>
        <v>3434.774257</v>
      </c>
      <c r="L23" s="186">
        <f t="shared" si="6"/>
        <v>2940.2396504200001</v>
      </c>
      <c r="M23" s="186">
        <f t="shared" si="6"/>
        <v>3597.8838605000001</v>
      </c>
      <c r="N23" s="186">
        <f t="shared" si="6"/>
        <v>5098.4909133000001</v>
      </c>
      <c r="O23" s="186">
        <f t="shared" si="6"/>
        <v>3770.8090867000001</v>
      </c>
      <c r="P23" s="186">
        <f t="shared" si="6"/>
        <v>4376.68</v>
      </c>
      <c r="Q23" s="186">
        <f t="shared" si="6"/>
        <v>3960.2121867400001</v>
      </c>
      <c r="R23" s="186">
        <f>SUM(C23:Q23)</f>
        <v>66912.335205039999</v>
      </c>
    </row>
    <row r="24" spans="2:18" ht="9.75" thickBot="1" x14ac:dyDescent="0.2">
      <c r="B24" s="216" t="s">
        <v>1180</v>
      </c>
      <c r="C24" s="217"/>
      <c r="D24" s="217"/>
      <c r="E24" s="217"/>
      <c r="F24" s="217"/>
      <c r="G24" s="217"/>
      <c r="H24" s="217"/>
      <c r="I24" s="217"/>
      <c r="J24" s="217"/>
      <c r="K24" s="217"/>
      <c r="L24" s="217"/>
      <c r="M24" s="217"/>
      <c r="N24" s="217"/>
      <c r="O24" s="217"/>
      <c r="P24" s="217"/>
      <c r="Q24" s="217"/>
      <c r="R24" s="217"/>
    </row>
    <row r="25" spans="2:18" x14ac:dyDescent="0.15">
      <c r="B25" s="216" t="s">
        <v>20</v>
      </c>
      <c r="C25" s="216"/>
      <c r="D25" s="216"/>
      <c r="E25" s="216"/>
      <c r="F25" s="216"/>
      <c r="G25" s="216"/>
      <c r="H25" s="216"/>
      <c r="I25" s="216"/>
      <c r="J25" s="216"/>
      <c r="K25" s="216"/>
      <c r="L25" s="216"/>
      <c r="M25" s="216"/>
      <c r="N25" s="216"/>
      <c r="O25" s="216"/>
      <c r="P25" s="216"/>
      <c r="Q25" s="216"/>
      <c r="R25" s="216"/>
    </row>
    <row r="27" spans="2:18" x14ac:dyDescent="0.15">
      <c r="F27" s="124"/>
    </row>
  </sheetData>
  <mergeCells count="21">
    <mergeCell ref="B24:R24"/>
    <mergeCell ref="B25:R25"/>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 ref="P4:P5"/>
    <mergeCell ref="Q4:Q5"/>
    <mergeCell ref="R4:R5"/>
  </mergeCells>
  <pageMargins left="0.7" right="0.7" top="0.75" bottom="0.75" header="0.3" footer="0.3"/>
  <pageSetup orientation="portrait" r:id="rId1"/>
  <ignoredErrors>
    <ignoredError sqref="R12"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20"/>
  <sheetViews>
    <sheetView zoomScale="120" zoomScaleNormal="120" workbookViewId="0">
      <selection activeCell="A2" sqref="A2"/>
    </sheetView>
  </sheetViews>
  <sheetFormatPr baseColWidth="10" defaultRowHeight="9" x14ac:dyDescent="0.15"/>
  <cols>
    <col min="1" max="1" width="12.5703125" style="2" customWidth="1"/>
    <col min="2" max="2" width="27.7109375" style="2" customWidth="1"/>
    <col min="3" max="9" width="9.7109375" style="2" customWidth="1"/>
    <col min="10" max="10" width="11.28515625" style="2" customWidth="1"/>
    <col min="11" max="16384" width="11.42578125" style="2"/>
  </cols>
  <sheetData>
    <row r="2" spans="2:11" ht="13.5" x14ac:dyDescent="0.15">
      <c r="B2" s="220" t="s">
        <v>113</v>
      </c>
      <c r="C2" s="220"/>
      <c r="D2" s="220"/>
      <c r="E2" s="220"/>
      <c r="F2" s="220"/>
      <c r="J2" s="104"/>
    </row>
    <row r="3" spans="2:11" ht="9.75" thickBot="1" x14ac:dyDescent="0.2">
      <c r="B3" s="236" t="s">
        <v>73</v>
      </c>
      <c r="C3" s="236"/>
      <c r="D3" s="236"/>
      <c r="E3" s="236"/>
      <c r="F3" s="236"/>
      <c r="J3" s="16"/>
    </row>
    <row r="4" spans="2:11" ht="15.75" customHeight="1" thickBot="1" x14ac:dyDescent="0.2">
      <c r="B4" s="239" t="s">
        <v>1</v>
      </c>
      <c r="C4" s="241" t="s">
        <v>114</v>
      </c>
      <c r="D4" s="241"/>
      <c r="E4" s="241"/>
      <c r="F4" s="241"/>
      <c r="G4" s="241"/>
      <c r="H4" s="241"/>
      <c r="I4" s="241"/>
      <c r="J4" s="241"/>
    </row>
    <row r="5" spans="2:11" ht="24" customHeight="1" thickBot="1" x14ac:dyDescent="0.2">
      <c r="B5" s="240"/>
      <c r="C5" s="194" t="s">
        <v>53</v>
      </c>
      <c r="D5" s="194" t="s">
        <v>54</v>
      </c>
      <c r="E5" s="194" t="s">
        <v>55</v>
      </c>
      <c r="F5" s="194" t="s">
        <v>56</v>
      </c>
      <c r="G5" s="194" t="s">
        <v>57</v>
      </c>
      <c r="H5" s="194" t="s">
        <v>58</v>
      </c>
      <c r="I5" s="194" t="s">
        <v>59</v>
      </c>
      <c r="J5" s="194" t="s">
        <v>1148</v>
      </c>
    </row>
    <row r="6" spans="2:11" ht="9.75" thickBot="1" x14ac:dyDescent="0.2">
      <c r="B6" s="95" t="s">
        <v>75</v>
      </c>
      <c r="C6" s="96">
        <v>15.1</v>
      </c>
      <c r="D6" s="96" t="s">
        <v>795</v>
      </c>
      <c r="E6" s="96" t="s">
        <v>795</v>
      </c>
      <c r="F6" s="96" t="s">
        <v>795</v>
      </c>
      <c r="G6" s="96" t="s">
        <v>795</v>
      </c>
      <c r="H6" s="96">
        <v>9.3000000000000007</v>
      </c>
      <c r="I6" s="96" t="s">
        <v>795</v>
      </c>
      <c r="J6" s="96" t="s">
        <v>795</v>
      </c>
    </row>
    <row r="7" spans="2:11" ht="9.75" thickBot="1" x14ac:dyDescent="0.2">
      <c r="B7" s="95" t="s">
        <v>65</v>
      </c>
      <c r="C7" s="96">
        <v>10.5</v>
      </c>
      <c r="D7" s="96">
        <v>4.3</v>
      </c>
      <c r="E7" s="96">
        <v>3</v>
      </c>
      <c r="F7" s="96">
        <v>11.9</v>
      </c>
      <c r="G7" s="96">
        <v>6.4</v>
      </c>
      <c r="H7" s="96">
        <v>5.6</v>
      </c>
      <c r="I7" s="96">
        <v>10.8</v>
      </c>
      <c r="J7" s="96">
        <v>5.2</v>
      </c>
    </row>
    <row r="8" spans="2:11" ht="9.75" thickBot="1" x14ac:dyDescent="0.2">
      <c r="B8" s="95" t="s">
        <v>78</v>
      </c>
      <c r="C8" s="96" t="s">
        <v>795</v>
      </c>
      <c r="D8" s="96" t="s">
        <v>795</v>
      </c>
      <c r="E8" s="96">
        <v>10.6</v>
      </c>
      <c r="F8" s="96" t="s">
        <v>795</v>
      </c>
      <c r="G8" s="96" t="s">
        <v>795</v>
      </c>
      <c r="H8" s="96" t="s">
        <v>795</v>
      </c>
      <c r="I8" s="96">
        <v>5.3</v>
      </c>
      <c r="J8" s="96">
        <v>10.6</v>
      </c>
      <c r="K8" s="105"/>
    </row>
    <row r="9" spans="2:11" ht="9.75" thickBot="1" x14ac:dyDescent="0.2">
      <c r="B9" s="95" t="s">
        <v>105</v>
      </c>
      <c r="C9" s="96" t="s">
        <v>795</v>
      </c>
      <c r="D9" s="96">
        <v>4.5999999999999996</v>
      </c>
      <c r="E9" s="96">
        <v>5.0999999999999996</v>
      </c>
      <c r="F9" s="96" t="s">
        <v>795</v>
      </c>
      <c r="G9" s="96" t="s">
        <v>795</v>
      </c>
      <c r="H9" s="96" t="s">
        <v>795</v>
      </c>
      <c r="I9" s="96" t="s">
        <v>795</v>
      </c>
      <c r="J9" s="96">
        <v>5.4</v>
      </c>
    </row>
    <row r="10" spans="2:11" ht="9.75" thickBot="1" x14ac:dyDescent="0.2">
      <c r="B10" s="95" t="s">
        <v>66</v>
      </c>
      <c r="C10" s="96">
        <v>6.2</v>
      </c>
      <c r="D10" s="96">
        <v>9.9</v>
      </c>
      <c r="E10" s="96">
        <v>5.0999999999999996</v>
      </c>
      <c r="F10" s="96">
        <v>7.7</v>
      </c>
      <c r="G10" s="96">
        <v>9.9</v>
      </c>
      <c r="H10" s="96">
        <v>3.4</v>
      </c>
      <c r="I10" s="96" t="s">
        <v>795</v>
      </c>
      <c r="J10" s="96" t="s">
        <v>795</v>
      </c>
    </row>
    <row r="11" spans="2:11" ht="9.75" thickBot="1" x14ac:dyDescent="0.2">
      <c r="B11" s="95" t="s">
        <v>80</v>
      </c>
      <c r="C11" s="96" t="s">
        <v>795</v>
      </c>
      <c r="D11" s="96">
        <v>10.7</v>
      </c>
      <c r="E11" s="96" t="s">
        <v>795</v>
      </c>
      <c r="F11" s="96" t="s">
        <v>795</v>
      </c>
      <c r="G11" s="96" t="s">
        <v>795</v>
      </c>
      <c r="H11" s="96" t="s">
        <v>795</v>
      </c>
      <c r="I11" s="96" t="s">
        <v>795</v>
      </c>
      <c r="J11" s="96" t="s">
        <v>795</v>
      </c>
    </row>
    <row r="12" spans="2:11" ht="9.75" thickBot="1" x14ac:dyDescent="0.2">
      <c r="B12" s="95" t="s">
        <v>81</v>
      </c>
      <c r="C12" s="96">
        <v>8.4</v>
      </c>
      <c r="D12" s="96">
        <v>9</v>
      </c>
      <c r="E12" s="96">
        <v>10.1</v>
      </c>
      <c r="F12" s="96">
        <v>13</v>
      </c>
      <c r="G12" s="96">
        <v>15.8</v>
      </c>
      <c r="H12" s="96">
        <v>17.5</v>
      </c>
      <c r="I12" s="96">
        <v>10.9</v>
      </c>
      <c r="J12" s="96">
        <v>6.7</v>
      </c>
    </row>
    <row r="13" spans="2:11" ht="9.75" thickBot="1" x14ac:dyDescent="0.2">
      <c r="B13" s="95" t="s">
        <v>68</v>
      </c>
      <c r="C13" s="96">
        <v>8.1</v>
      </c>
      <c r="D13" s="96">
        <v>5.8</v>
      </c>
      <c r="E13" s="96">
        <v>1.1000000000000001</v>
      </c>
      <c r="F13" s="96">
        <v>11.5</v>
      </c>
      <c r="G13" s="96">
        <v>5.0999999999999996</v>
      </c>
      <c r="H13" s="96">
        <v>1.1000000000000001</v>
      </c>
      <c r="I13" s="96">
        <v>10.5</v>
      </c>
      <c r="J13" s="96">
        <v>1.8</v>
      </c>
    </row>
    <row r="14" spans="2:11" ht="24.75" customHeight="1" x14ac:dyDescent="0.15">
      <c r="B14" s="243" t="s">
        <v>1184</v>
      </c>
      <c r="C14" s="243"/>
      <c r="D14" s="243"/>
      <c r="E14" s="243"/>
      <c r="F14" s="243"/>
      <c r="G14" s="243"/>
      <c r="H14" s="243"/>
      <c r="I14" s="243"/>
      <c r="J14" s="243"/>
    </row>
    <row r="15" spans="2:11" s="35" customFormat="1" x14ac:dyDescent="0.15"/>
    <row r="16" spans="2:11" s="35" customFormat="1" x14ac:dyDescent="0.15"/>
    <row r="17" s="35" customFormat="1" x14ac:dyDescent="0.15"/>
    <row r="18" s="35" customFormat="1" x14ac:dyDescent="0.15"/>
    <row r="19" s="35" customFormat="1" x14ac:dyDescent="0.15"/>
    <row r="20" s="35" customFormat="1" x14ac:dyDescent="0.15"/>
  </sheetData>
  <mergeCells count="5">
    <mergeCell ref="B2:F2"/>
    <mergeCell ref="B3:F3"/>
    <mergeCell ref="B4:B5"/>
    <mergeCell ref="C4:J4"/>
    <mergeCell ref="B14:J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13"/>
  <sheetViews>
    <sheetView zoomScale="120" zoomScaleNormal="120" workbookViewId="0">
      <selection activeCell="A2" sqref="A2"/>
    </sheetView>
  </sheetViews>
  <sheetFormatPr baseColWidth="10" defaultRowHeight="9" x14ac:dyDescent="0.15"/>
  <cols>
    <col min="1" max="1" width="12.5703125" style="2" customWidth="1"/>
    <col min="2" max="2" width="27.7109375" style="2" customWidth="1"/>
    <col min="3" max="3" width="13.7109375" style="2" customWidth="1"/>
    <col min="4" max="16384" width="11.42578125" style="2"/>
  </cols>
  <sheetData>
    <row r="2" spans="2:3" ht="13.5" x14ac:dyDescent="0.15">
      <c r="B2" s="220" t="s">
        <v>110</v>
      </c>
      <c r="C2" s="220"/>
    </row>
    <row r="3" spans="2:3" ht="9.75" thickBot="1" x14ac:dyDescent="0.2">
      <c r="B3" s="236" t="s">
        <v>73</v>
      </c>
      <c r="C3" s="236"/>
    </row>
    <row r="4" spans="2:3" ht="18.75" thickBot="1" x14ac:dyDescent="0.2">
      <c r="B4" s="94" t="s">
        <v>1</v>
      </c>
      <c r="C4" s="194" t="s">
        <v>111</v>
      </c>
    </row>
    <row r="5" spans="2:3" ht="9.75" thickBot="1" x14ac:dyDescent="0.2">
      <c r="B5" s="95" t="s">
        <v>75</v>
      </c>
      <c r="C5" s="96">
        <v>6.6</v>
      </c>
    </row>
    <row r="6" spans="2:3" ht="9.75" thickBot="1" x14ac:dyDescent="0.2">
      <c r="B6" s="95" t="s">
        <v>65</v>
      </c>
      <c r="C6" s="96">
        <v>8.8000000000000007</v>
      </c>
    </row>
    <row r="7" spans="2:3" ht="9.75" thickBot="1" x14ac:dyDescent="0.2">
      <c r="B7" s="95" t="s">
        <v>78</v>
      </c>
      <c r="C7" s="96">
        <v>7.13</v>
      </c>
    </row>
    <row r="8" spans="2:3" ht="9.75" thickBot="1" x14ac:dyDescent="0.2">
      <c r="B8" s="95" t="s">
        <v>105</v>
      </c>
      <c r="C8" s="96">
        <v>13.19</v>
      </c>
    </row>
    <row r="9" spans="2:3" ht="9.75" thickBot="1" x14ac:dyDescent="0.2">
      <c r="B9" s="95" t="s">
        <v>66</v>
      </c>
      <c r="C9" s="96">
        <v>1</v>
      </c>
    </row>
    <row r="10" spans="2:3" ht="9.75" thickBot="1" x14ac:dyDescent="0.2">
      <c r="B10" s="95" t="s">
        <v>80</v>
      </c>
      <c r="C10" s="96">
        <v>11.65</v>
      </c>
    </row>
    <row r="11" spans="2:3" ht="9.75" thickBot="1" x14ac:dyDescent="0.2">
      <c r="B11" s="95" t="s">
        <v>81</v>
      </c>
      <c r="C11" s="96">
        <v>6.74</v>
      </c>
    </row>
    <row r="12" spans="2:3" ht="9.75" thickBot="1" x14ac:dyDescent="0.2">
      <c r="B12" s="95" t="s">
        <v>68</v>
      </c>
      <c r="C12" s="96">
        <v>6.79</v>
      </c>
    </row>
    <row r="13" spans="2:3" ht="20.25" customHeight="1" x14ac:dyDescent="0.15">
      <c r="B13" s="243" t="s">
        <v>112</v>
      </c>
      <c r="C13" s="243"/>
    </row>
  </sheetData>
  <mergeCells count="3">
    <mergeCell ref="B2:C2"/>
    <mergeCell ref="B3:C3"/>
    <mergeCell ref="B13:C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19"/>
  <sheetViews>
    <sheetView zoomScale="120" zoomScaleNormal="120" workbookViewId="0"/>
  </sheetViews>
  <sheetFormatPr baseColWidth="10" defaultRowHeight="9" x14ac:dyDescent="0.15"/>
  <cols>
    <col min="1" max="1" width="11.42578125" style="2"/>
    <col min="2" max="2" width="23.7109375" style="2" customWidth="1"/>
    <col min="3" max="3" width="13" style="2" customWidth="1"/>
    <col min="4" max="5" width="12.5703125" style="2" customWidth="1"/>
    <col min="6" max="16384" width="11.42578125" style="2"/>
  </cols>
  <sheetData>
    <row r="2" spans="2:5" ht="13.5" x14ac:dyDescent="0.15">
      <c r="B2" s="220" t="s">
        <v>115</v>
      </c>
      <c r="C2" s="220"/>
    </row>
    <row r="3" spans="2:5" x14ac:dyDescent="0.15">
      <c r="B3" s="236" t="s">
        <v>116</v>
      </c>
      <c r="C3" s="236"/>
    </row>
    <row r="4" spans="2:5" ht="9.75" thickBot="1" x14ac:dyDescent="0.2">
      <c r="B4" s="19" t="s">
        <v>1</v>
      </c>
      <c r="C4" s="20" t="s">
        <v>74</v>
      </c>
    </row>
    <row r="5" spans="2:5" ht="9.75" thickBot="1" x14ac:dyDescent="0.2">
      <c r="B5" s="21" t="s">
        <v>75</v>
      </c>
      <c r="C5" s="22" t="s">
        <v>117</v>
      </c>
    </row>
    <row r="6" spans="2:5" ht="9.75" thickBot="1" x14ac:dyDescent="0.2">
      <c r="B6" s="21" t="s">
        <v>65</v>
      </c>
      <c r="C6" s="24" t="s">
        <v>118</v>
      </c>
    </row>
    <row r="7" spans="2:5" ht="9.75" thickBot="1" x14ac:dyDescent="0.2">
      <c r="B7" s="21" t="s">
        <v>78</v>
      </c>
      <c r="C7" s="102" t="s">
        <v>119</v>
      </c>
      <c r="E7" s="16"/>
    </row>
    <row r="8" spans="2:5" ht="9.75" thickBot="1" x14ac:dyDescent="0.2">
      <c r="B8" s="21" t="s">
        <v>80</v>
      </c>
      <c r="C8" s="103">
        <v>10.4</v>
      </c>
      <c r="E8" s="16"/>
    </row>
    <row r="9" spans="2:5" ht="9.75" thickBot="1" x14ac:dyDescent="0.2">
      <c r="B9" s="21" t="s">
        <v>81</v>
      </c>
      <c r="C9" s="24" t="s">
        <v>120</v>
      </c>
      <c r="E9" s="16"/>
    </row>
    <row r="10" spans="2:5" ht="9.75" thickBot="1" x14ac:dyDescent="0.2">
      <c r="B10" s="21" t="s">
        <v>68</v>
      </c>
      <c r="C10" s="24" t="s">
        <v>121</v>
      </c>
      <c r="E10" s="16"/>
    </row>
    <row r="11" spans="2:5" ht="30" customHeight="1" x14ac:dyDescent="0.15">
      <c r="B11" s="237" t="s">
        <v>122</v>
      </c>
      <c r="C11" s="237"/>
      <c r="E11" s="16"/>
    </row>
    <row r="12" spans="2:5" x14ac:dyDescent="0.15">
      <c r="E12" s="16"/>
    </row>
    <row r="13" spans="2:5" x14ac:dyDescent="0.15">
      <c r="E13" s="16"/>
    </row>
    <row r="14" spans="2:5" x14ac:dyDescent="0.15">
      <c r="E14" s="16"/>
    </row>
    <row r="15" spans="2:5" x14ac:dyDescent="0.15">
      <c r="E15" s="16"/>
    </row>
    <row r="16" spans="2:5" x14ac:dyDescent="0.15">
      <c r="E16" s="16"/>
    </row>
    <row r="17" spans="5:5" x14ac:dyDescent="0.15">
      <c r="E17" s="16"/>
    </row>
    <row r="18" spans="5:5" x14ac:dyDescent="0.15">
      <c r="E18" s="16"/>
    </row>
    <row r="19" spans="5:5" x14ac:dyDescent="0.15">
      <c r="E19" s="16"/>
    </row>
  </sheetData>
  <mergeCells count="3">
    <mergeCell ref="B2:C2"/>
    <mergeCell ref="B3:C3"/>
    <mergeCell ref="B11:C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C21"/>
  <sheetViews>
    <sheetView zoomScale="120" zoomScaleNormal="120" workbookViewId="0"/>
  </sheetViews>
  <sheetFormatPr baseColWidth="10" defaultColWidth="11.42578125" defaultRowHeight="9" x14ac:dyDescent="0.15"/>
  <cols>
    <col min="1" max="1" width="12.5703125" style="2" customWidth="1"/>
    <col min="2" max="2" width="27.7109375" style="2" customWidth="1"/>
    <col min="3" max="3" width="15" style="2" customWidth="1"/>
    <col min="4" max="16384" width="11.42578125" style="2"/>
  </cols>
  <sheetData>
    <row r="2" spans="2:3" ht="13.5" x14ac:dyDescent="0.15">
      <c r="B2" s="220" t="s">
        <v>123</v>
      </c>
      <c r="C2" s="220"/>
    </row>
    <row r="3" spans="2:3" x14ac:dyDescent="0.15">
      <c r="B3" s="236" t="s">
        <v>73</v>
      </c>
      <c r="C3" s="236"/>
    </row>
    <row r="4" spans="2:3" ht="9.75" thickBot="1" x14ac:dyDescent="0.2">
      <c r="B4" s="98" t="s">
        <v>1</v>
      </c>
      <c r="C4" s="20" t="s">
        <v>100</v>
      </c>
    </row>
    <row r="5" spans="2:3" ht="9.75" thickBot="1" x14ac:dyDescent="0.2">
      <c r="B5" s="99" t="s">
        <v>75</v>
      </c>
      <c r="C5" s="100">
        <v>7.3</v>
      </c>
    </row>
    <row r="6" spans="2:3" ht="9.75" thickBot="1" x14ac:dyDescent="0.2">
      <c r="B6" s="99" t="s">
        <v>65</v>
      </c>
      <c r="C6" s="101">
        <v>2.586190141131437</v>
      </c>
    </row>
    <row r="7" spans="2:3" ht="9.75" thickBot="1" x14ac:dyDescent="0.2">
      <c r="B7" s="99" t="s">
        <v>78</v>
      </c>
      <c r="C7" s="101">
        <v>2.9740162682396503</v>
      </c>
    </row>
    <row r="8" spans="2:3" ht="9.75" thickBot="1" x14ac:dyDescent="0.2">
      <c r="B8" s="99" t="s">
        <v>124</v>
      </c>
      <c r="C8" s="100">
        <v>1</v>
      </c>
    </row>
    <row r="9" spans="2:3" ht="9.75" thickBot="1" x14ac:dyDescent="0.2">
      <c r="B9" s="99" t="s">
        <v>125</v>
      </c>
      <c r="C9" s="100">
        <f>C8</f>
        <v>1</v>
      </c>
    </row>
    <row r="10" spans="2:3" ht="9.75" thickBot="1" x14ac:dyDescent="0.2">
      <c r="B10" s="99" t="s">
        <v>105</v>
      </c>
      <c r="C10" s="100">
        <v>5.0999999999999996</v>
      </c>
    </row>
    <row r="11" spans="2:3" ht="9.75" thickBot="1" x14ac:dyDescent="0.2">
      <c r="B11" s="99" t="s">
        <v>126</v>
      </c>
      <c r="C11" s="100">
        <v>0.8</v>
      </c>
    </row>
    <row r="12" spans="2:3" ht="9.75" thickBot="1" x14ac:dyDescent="0.2">
      <c r="B12" s="99" t="s">
        <v>127</v>
      </c>
      <c r="C12" s="100">
        <v>1.2</v>
      </c>
    </row>
    <row r="13" spans="2:3" ht="9.75" thickBot="1" x14ac:dyDescent="0.2">
      <c r="B13" s="99" t="s">
        <v>106</v>
      </c>
      <c r="C13" s="100">
        <f>C5</f>
        <v>7.3</v>
      </c>
    </row>
    <row r="14" spans="2:3" ht="9.75" thickBot="1" x14ac:dyDescent="0.2">
      <c r="B14" s="99" t="s">
        <v>80</v>
      </c>
      <c r="C14" s="100">
        <v>3.5</v>
      </c>
    </row>
    <row r="15" spans="2:3" ht="9.75" thickBot="1" x14ac:dyDescent="0.2">
      <c r="B15" s="99" t="s">
        <v>128</v>
      </c>
      <c r="C15" s="100">
        <v>1.9</v>
      </c>
    </row>
    <row r="16" spans="2:3" ht="9.75" thickBot="1" x14ac:dyDescent="0.2">
      <c r="B16" s="99" t="s">
        <v>81</v>
      </c>
      <c r="C16" s="100">
        <v>6.5</v>
      </c>
    </row>
    <row r="17" spans="2:3" ht="9.75" thickBot="1" x14ac:dyDescent="0.2">
      <c r="B17" s="99" t="s">
        <v>129</v>
      </c>
      <c r="C17" s="100">
        <v>1.9</v>
      </c>
    </row>
    <row r="18" spans="2:3" ht="9.75" thickBot="1" x14ac:dyDescent="0.2">
      <c r="B18" s="99" t="s">
        <v>68</v>
      </c>
      <c r="C18" s="100">
        <v>2.1</v>
      </c>
    </row>
    <row r="19" spans="2:3" ht="21.75" customHeight="1" x14ac:dyDescent="0.15">
      <c r="B19" s="237" t="s">
        <v>130</v>
      </c>
      <c r="C19" s="237"/>
    </row>
    <row r="20" spans="2:3" ht="9.75" thickBot="1" x14ac:dyDescent="0.2"/>
    <row r="21" spans="2:3" ht="51.75" customHeight="1" x14ac:dyDescent="0.15">
      <c r="B21" s="14"/>
      <c r="C21" s="14"/>
    </row>
  </sheetData>
  <mergeCells count="3">
    <mergeCell ref="B2:C2"/>
    <mergeCell ref="B3:C3"/>
    <mergeCell ref="B19:C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18"/>
  <sheetViews>
    <sheetView zoomScale="120" zoomScaleNormal="120" workbookViewId="0">
      <selection activeCell="A2" sqref="A2"/>
    </sheetView>
  </sheetViews>
  <sheetFormatPr baseColWidth="10" defaultColWidth="11.42578125" defaultRowHeight="9" x14ac:dyDescent="0.15"/>
  <cols>
    <col min="1" max="1" width="11.42578125" style="2"/>
    <col min="2" max="2" width="22.7109375" style="2" customWidth="1"/>
    <col min="3" max="3" width="12.85546875" style="2" customWidth="1"/>
    <col min="4" max="16384" width="11.42578125" style="2"/>
  </cols>
  <sheetData>
    <row r="2" spans="2:3" ht="13.5" x14ac:dyDescent="0.15">
      <c r="B2" s="220" t="s">
        <v>131</v>
      </c>
      <c r="C2" s="220"/>
    </row>
    <row r="3" spans="2:3" x14ac:dyDescent="0.15">
      <c r="B3" s="236" t="s">
        <v>132</v>
      </c>
      <c r="C3" s="236"/>
    </row>
    <row r="4" spans="2:3" ht="9.75" thickBot="1" x14ac:dyDescent="0.2">
      <c r="B4" s="98" t="s">
        <v>1</v>
      </c>
      <c r="C4" s="20" t="s">
        <v>133</v>
      </c>
    </row>
    <row r="5" spans="2:3" ht="9.75" thickBot="1" x14ac:dyDescent="0.2">
      <c r="B5" s="99" t="s">
        <v>75</v>
      </c>
      <c r="C5" s="62">
        <v>40</v>
      </c>
    </row>
    <row r="6" spans="2:3" ht="9.75" thickBot="1" x14ac:dyDescent="0.2">
      <c r="B6" s="99" t="s">
        <v>65</v>
      </c>
      <c r="C6" s="62">
        <v>30</v>
      </c>
    </row>
    <row r="7" spans="2:3" ht="9.75" thickBot="1" x14ac:dyDescent="0.2">
      <c r="B7" s="99" t="s">
        <v>78</v>
      </c>
      <c r="C7" s="62">
        <v>25</v>
      </c>
    </row>
    <row r="8" spans="2:3" ht="9.75" thickBot="1" x14ac:dyDescent="0.2">
      <c r="B8" s="99" t="s">
        <v>124</v>
      </c>
      <c r="C8" s="62">
        <v>25</v>
      </c>
    </row>
    <row r="9" spans="2:3" ht="9.75" thickBot="1" x14ac:dyDescent="0.2">
      <c r="B9" s="99" t="s">
        <v>125</v>
      </c>
      <c r="C9" s="62">
        <f>C8</f>
        <v>25</v>
      </c>
    </row>
    <row r="10" spans="2:3" ht="9.75" thickBot="1" x14ac:dyDescent="0.2">
      <c r="B10" s="99" t="s">
        <v>105</v>
      </c>
      <c r="C10" s="62">
        <v>30</v>
      </c>
    </row>
    <row r="11" spans="2:3" ht="9.75" thickBot="1" x14ac:dyDescent="0.2">
      <c r="B11" s="99" t="s">
        <v>66</v>
      </c>
      <c r="C11" s="62">
        <v>60</v>
      </c>
    </row>
    <row r="12" spans="2:3" ht="9.75" thickBot="1" x14ac:dyDescent="0.2">
      <c r="B12" s="99" t="s">
        <v>106</v>
      </c>
      <c r="C12" s="62">
        <v>40</v>
      </c>
    </row>
    <row r="13" spans="2:3" ht="9.75" thickBot="1" x14ac:dyDescent="0.2">
      <c r="B13" s="99" t="s">
        <v>80</v>
      </c>
      <c r="C13" s="62">
        <v>60</v>
      </c>
    </row>
    <row r="14" spans="2:3" ht="9.75" thickBot="1" x14ac:dyDescent="0.2">
      <c r="B14" s="99" t="s">
        <v>128</v>
      </c>
      <c r="C14" s="62">
        <v>30</v>
      </c>
    </row>
    <row r="15" spans="2:3" ht="9.75" thickBot="1" x14ac:dyDescent="0.2">
      <c r="B15" s="99" t="s">
        <v>81</v>
      </c>
      <c r="C15" s="62">
        <v>30</v>
      </c>
    </row>
    <row r="16" spans="2:3" ht="9.75" thickBot="1" x14ac:dyDescent="0.2">
      <c r="B16" s="99" t="s">
        <v>129</v>
      </c>
      <c r="C16" s="62">
        <v>35</v>
      </c>
    </row>
    <row r="17" spans="2:3" ht="9.75" thickBot="1" x14ac:dyDescent="0.2">
      <c r="B17" s="99" t="s">
        <v>68</v>
      </c>
      <c r="C17" s="62">
        <v>30</v>
      </c>
    </row>
    <row r="18" spans="2:3" ht="73.5" customHeight="1" x14ac:dyDescent="0.15">
      <c r="B18" s="237" t="s">
        <v>134</v>
      </c>
      <c r="C18" s="237"/>
    </row>
  </sheetData>
  <mergeCells count="3">
    <mergeCell ref="B2:C2"/>
    <mergeCell ref="B3:C3"/>
    <mergeCell ref="B18:C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C16"/>
  <sheetViews>
    <sheetView zoomScale="120" zoomScaleNormal="120" workbookViewId="0"/>
  </sheetViews>
  <sheetFormatPr baseColWidth="10" defaultColWidth="11.42578125" defaultRowHeight="9" x14ac:dyDescent="0.15"/>
  <cols>
    <col min="1" max="1" width="12.5703125" style="2" customWidth="1"/>
    <col min="2" max="2" width="23.5703125" style="2" customWidth="1"/>
    <col min="3" max="3" width="13.28515625" style="2" customWidth="1"/>
    <col min="4" max="5" width="12.5703125" style="2" customWidth="1"/>
    <col min="6" max="16384" width="11.42578125" style="2"/>
  </cols>
  <sheetData>
    <row r="2" spans="2:3" ht="27.75" customHeight="1" x14ac:dyDescent="0.15">
      <c r="B2" s="238" t="s">
        <v>137</v>
      </c>
      <c r="C2" s="238"/>
    </row>
    <row r="3" spans="2:3" x14ac:dyDescent="0.15">
      <c r="B3" s="244" t="s">
        <v>138</v>
      </c>
      <c r="C3" s="244"/>
    </row>
    <row r="4" spans="2:3" ht="9.75" thickBot="1" x14ac:dyDescent="0.2">
      <c r="B4" s="98" t="s">
        <v>1</v>
      </c>
      <c r="C4" s="20" t="s">
        <v>100</v>
      </c>
    </row>
    <row r="5" spans="2:3" ht="9.75" thickBot="1" x14ac:dyDescent="0.2">
      <c r="B5" s="99" t="s">
        <v>75</v>
      </c>
      <c r="C5" s="100">
        <v>33.779708542777563</v>
      </c>
    </row>
    <row r="6" spans="2:3" ht="9.75" thickBot="1" x14ac:dyDescent="0.2">
      <c r="B6" s="99" t="s">
        <v>65</v>
      </c>
      <c r="C6" s="100">
        <v>18.953260843615489</v>
      </c>
    </row>
    <row r="7" spans="2:3" ht="9.75" thickBot="1" x14ac:dyDescent="0.2">
      <c r="B7" s="99" t="s">
        <v>78</v>
      </c>
      <c r="C7" s="100">
        <v>46.412539499979893</v>
      </c>
    </row>
    <row r="8" spans="2:3" ht="9.75" thickBot="1" x14ac:dyDescent="0.2">
      <c r="B8" s="99" t="s">
        <v>124</v>
      </c>
      <c r="C8" s="100">
        <v>38.116694932878211</v>
      </c>
    </row>
    <row r="9" spans="2:3" ht="9.75" thickBot="1" x14ac:dyDescent="0.2">
      <c r="B9" s="99" t="s">
        <v>105</v>
      </c>
      <c r="C9" s="100">
        <v>105.06551331232704</v>
      </c>
    </row>
    <row r="10" spans="2:3" ht="9.75" thickBot="1" x14ac:dyDescent="0.2">
      <c r="B10" s="99" t="s">
        <v>66</v>
      </c>
      <c r="C10" s="100">
        <v>24.397139420010898</v>
      </c>
    </row>
    <row r="11" spans="2:3" ht="9.75" thickBot="1" x14ac:dyDescent="0.2">
      <c r="B11" s="99" t="s">
        <v>80</v>
      </c>
      <c r="C11" s="100">
        <v>101.08547496199301</v>
      </c>
    </row>
    <row r="12" spans="2:3" ht="9.75" thickBot="1" x14ac:dyDescent="0.2">
      <c r="B12" s="99" t="s">
        <v>128</v>
      </c>
      <c r="C12" s="100">
        <v>10.672674581205898</v>
      </c>
    </row>
    <row r="13" spans="2:3" ht="9.75" thickBot="1" x14ac:dyDescent="0.2">
      <c r="B13" s="99" t="s">
        <v>81</v>
      </c>
      <c r="C13" s="100">
        <v>35.838910418643287</v>
      </c>
    </row>
    <row r="14" spans="2:3" ht="9.75" thickBot="1" x14ac:dyDescent="0.2">
      <c r="B14" s="99" t="s">
        <v>129</v>
      </c>
      <c r="C14" s="100">
        <v>48.554805237574094</v>
      </c>
    </row>
    <row r="15" spans="2:3" ht="9.75" thickBot="1" x14ac:dyDescent="0.2">
      <c r="B15" s="99" t="s">
        <v>68</v>
      </c>
      <c r="C15" s="100">
        <v>5.0822259910504277</v>
      </c>
    </row>
    <row r="16" spans="2:3" ht="39.75" customHeight="1" x14ac:dyDescent="0.15">
      <c r="B16" s="245" t="s">
        <v>1070</v>
      </c>
      <c r="C16" s="245"/>
    </row>
  </sheetData>
  <mergeCells count="3">
    <mergeCell ref="B2:C2"/>
    <mergeCell ref="B3:C3"/>
    <mergeCell ref="B16:C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44"/>
  <sheetViews>
    <sheetView zoomScale="120" zoomScaleNormal="120" workbookViewId="0"/>
  </sheetViews>
  <sheetFormatPr baseColWidth="10" defaultColWidth="11.42578125" defaultRowHeight="9" x14ac:dyDescent="0.15"/>
  <cols>
    <col min="1" max="1" width="12.5703125" style="2" customWidth="1"/>
    <col min="2" max="2" width="28.42578125" style="2" bestFit="1" customWidth="1"/>
    <col min="3" max="3" width="13.28515625" style="2" customWidth="1"/>
    <col min="4" max="4" width="43.28515625" style="2" bestFit="1" customWidth="1"/>
    <col min="5" max="16384" width="11.42578125" style="2"/>
  </cols>
  <sheetData>
    <row r="2" spans="2:4" ht="13.5" x14ac:dyDescent="0.15">
      <c r="B2" s="204" t="s">
        <v>139</v>
      </c>
      <c r="C2" s="13"/>
    </row>
    <row r="3" spans="2:4" x14ac:dyDescent="0.15">
      <c r="B3" s="244" t="s">
        <v>138</v>
      </c>
      <c r="C3" s="244"/>
    </row>
    <row r="4" spans="2:4" ht="9.75" thickBot="1" x14ac:dyDescent="0.2">
      <c r="B4" s="98" t="s">
        <v>1</v>
      </c>
      <c r="C4" s="20" t="s">
        <v>100</v>
      </c>
    </row>
    <row r="5" spans="2:4" ht="9.75" thickBot="1" x14ac:dyDescent="0.2">
      <c r="B5" s="99" t="s">
        <v>75</v>
      </c>
      <c r="C5" s="100">
        <v>1425.507769200404</v>
      </c>
    </row>
    <row r="6" spans="2:4" ht="9.75" thickBot="1" x14ac:dyDescent="0.2">
      <c r="B6" s="99" t="s">
        <v>65</v>
      </c>
      <c r="C6" s="100">
        <v>1013.2051915162043</v>
      </c>
    </row>
    <row r="7" spans="2:4" ht="9.75" thickBot="1" x14ac:dyDescent="0.2">
      <c r="B7" s="99" t="s">
        <v>78</v>
      </c>
      <c r="C7" s="100">
        <v>2877.291196515831</v>
      </c>
    </row>
    <row r="8" spans="2:4" ht="9.75" thickBot="1" x14ac:dyDescent="0.2">
      <c r="B8" s="99" t="s">
        <v>124</v>
      </c>
      <c r="C8" s="100">
        <v>1423.0232774941226</v>
      </c>
    </row>
    <row r="9" spans="2:4" ht="9.75" thickBot="1" x14ac:dyDescent="0.2">
      <c r="B9" s="99" t="s">
        <v>105</v>
      </c>
      <c r="C9" s="100">
        <v>1889.5716234725489</v>
      </c>
    </row>
    <row r="10" spans="2:4" ht="9.75" thickBot="1" x14ac:dyDescent="0.2">
      <c r="B10" s="99" t="s">
        <v>66</v>
      </c>
      <c r="C10" s="100">
        <v>1931.2458765991616</v>
      </c>
    </row>
    <row r="11" spans="2:4" ht="9.75" thickBot="1" x14ac:dyDescent="0.2">
      <c r="B11" s="99" t="s">
        <v>80</v>
      </c>
      <c r="C11" s="100">
        <v>3988.5309577763751</v>
      </c>
    </row>
    <row r="12" spans="2:4" ht="9.75" thickBot="1" x14ac:dyDescent="0.2">
      <c r="B12" s="99" t="s">
        <v>140</v>
      </c>
      <c r="C12" s="100">
        <v>1380</v>
      </c>
    </row>
    <row r="13" spans="2:4" ht="9.75" thickBot="1" x14ac:dyDescent="0.2">
      <c r="B13" s="99" t="s">
        <v>141</v>
      </c>
      <c r="C13" s="100">
        <v>1260</v>
      </c>
    </row>
    <row r="14" spans="2:4" ht="9.75" thickBot="1" x14ac:dyDescent="0.2">
      <c r="B14" s="99" t="s">
        <v>142</v>
      </c>
      <c r="C14" s="100">
        <v>1120</v>
      </c>
    </row>
    <row r="15" spans="2:4" ht="9.75" thickBot="1" x14ac:dyDescent="0.2">
      <c r="B15" s="99" t="s">
        <v>143</v>
      </c>
      <c r="C15" s="100">
        <v>1030</v>
      </c>
    </row>
    <row r="16" spans="2:4" ht="31.5" customHeight="1" thickBot="1" x14ac:dyDescent="0.2">
      <c r="B16" s="99" t="s">
        <v>81</v>
      </c>
      <c r="C16" s="100">
        <v>2045.0877387986916</v>
      </c>
      <c r="D16" s="16"/>
    </row>
    <row r="17" spans="2:4" ht="24.75" customHeight="1" thickBot="1" x14ac:dyDescent="0.2">
      <c r="B17" s="99" t="s">
        <v>129</v>
      </c>
      <c r="C17" s="100">
        <v>6606.8937883655562</v>
      </c>
      <c r="D17" s="16"/>
    </row>
    <row r="18" spans="2:4" ht="9.75" thickBot="1" x14ac:dyDescent="0.2">
      <c r="B18" s="99" t="s">
        <v>68</v>
      </c>
      <c r="C18" s="100">
        <v>813.15615856806846</v>
      </c>
      <c r="D18" s="16"/>
    </row>
    <row r="19" spans="2:4" ht="42.75" customHeight="1" thickBot="1" x14ac:dyDescent="0.2">
      <c r="B19" s="242" t="s">
        <v>144</v>
      </c>
      <c r="C19" s="242"/>
      <c r="D19" s="16"/>
    </row>
    <row r="20" spans="2:4" x14ac:dyDescent="0.15">
      <c r="B20" s="246"/>
      <c r="C20" s="246"/>
      <c r="D20" s="16"/>
    </row>
    <row r="21" spans="2:4" x14ac:dyDescent="0.15">
      <c r="D21" s="16"/>
    </row>
    <row r="22" spans="2:4" x14ac:dyDescent="0.15">
      <c r="D22" s="16"/>
    </row>
    <row r="23" spans="2:4" x14ac:dyDescent="0.15">
      <c r="D23" s="16"/>
    </row>
    <row r="24" spans="2:4" x14ac:dyDescent="0.15">
      <c r="D24" s="16"/>
    </row>
    <row r="25" spans="2:4" x14ac:dyDescent="0.15">
      <c r="D25" s="16"/>
    </row>
    <row r="26" spans="2:4" x14ac:dyDescent="0.15">
      <c r="D26" s="16"/>
    </row>
    <row r="27" spans="2:4" x14ac:dyDescent="0.15">
      <c r="D27" s="16"/>
    </row>
    <row r="28" spans="2:4" x14ac:dyDescent="0.15">
      <c r="D28" s="16"/>
    </row>
    <row r="29" spans="2:4" x14ac:dyDescent="0.15">
      <c r="D29" s="16"/>
    </row>
    <row r="30" spans="2:4" x14ac:dyDescent="0.15">
      <c r="D30" s="16"/>
    </row>
    <row r="31" spans="2:4" x14ac:dyDescent="0.15">
      <c r="D31" s="16"/>
    </row>
    <row r="32" spans="2:4" x14ac:dyDescent="0.15">
      <c r="D32" s="16"/>
    </row>
    <row r="33" spans="4:4" x14ac:dyDescent="0.15">
      <c r="D33" s="16"/>
    </row>
    <row r="34" spans="4:4" x14ac:dyDescent="0.15">
      <c r="D34" s="16"/>
    </row>
    <row r="35" spans="4:4" x14ac:dyDescent="0.15">
      <c r="D35" s="16"/>
    </row>
    <row r="36" spans="4:4" x14ac:dyDescent="0.15">
      <c r="D36" s="16"/>
    </row>
    <row r="37" spans="4:4" x14ac:dyDescent="0.15">
      <c r="D37" s="16"/>
    </row>
    <row r="38" spans="4:4" x14ac:dyDescent="0.15">
      <c r="D38" s="16"/>
    </row>
    <row r="39" spans="4:4" x14ac:dyDescent="0.15">
      <c r="D39" s="16"/>
    </row>
    <row r="40" spans="4:4" x14ac:dyDescent="0.15">
      <c r="D40" s="16"/>
    </row>
    <row r="41" spans="4:4" x14ac:dyDescent="0.15">
      <c r="D41" s="16"/>
    </row>
    <row r="42" spans="4:4" x14ac:dyDescent="0.15">
      <c r="D42" s="16"/>
    </row>
    <row r="43" spans="4:4" x14ac:dyDescent="0.15">
      <c r="D43" s="16"/>
    </row>
    <row r="44" spans="4:4" x14ac:dyDescent="0.15">
      <c r="D44" s="16"/>
    </row>
  </sheetData>
  <mergeCells count="3">
    <mergeCell ref="B3:C3"/>
    <mergeCell ref="B19:C19"/>
    <mergeCell ref="B20:C20"/>
  </mergeCells>
  <pageMargins left="0.7" right="0.7" top="0.75" bottom="0.75" header="0.3" footer="0.3"/>
  <pageSetup orientation="portrait"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C12"/>
  <sheetViews>
    <sheetView zoomScale="120" zoomScaleNormal="120" workbookViewId="0"/>
  </sheetViews>
  <sheetFormatPr baseColWidth="10" defaultColWidth="11.42578125" defaultRowHeight="9" x14ac:dyDescent="0.15"/>
  <cols>
    <col min="1" max="1" width="12.5703125" style="2" customWidth="1"/>
    <col min="2" max="2" width="23.28515625" style="2" customWidth="1"/>
    <col min="3" max="3" width="13.5703125" style="2" customWidth="1"/>
    <col min="4" max="4" width="16.28515625" style="2" bestFit="1" customWidth="1"/>
    <col min="5" max="6" width="12.5703125" style="2" customWidth="1"/>
    <col min="7" max="16384" width="11.42578125" style="2"/>
  </cols>
  <sheetData>
    <row r="2" spans="2:3" ht="26.25" customHeight="1" x14ac:dyDescent="0.15">
      <c r="B2" s="238" t="s">
        <v>145</v>
      </c>
      <c r="C2" s="238"/>
    </row>
    <row r="3" spans="2:3" ht="9.75" thickBot="1" x14ac:dyDescent="0.2">
      <c r="B3" s="244" t="s">
        <v>138</v>
      </c>
      <c r="C3" s="244"/>
    </row>
    <row r="4" spans="2:3" ht="9.75" thickBot="1" x14ac:dyDescent="0.2">
      <c r="B4" s="94" t="s">
        <v>1</v>
      </c>
      <c r="C4" s="194" t="s">
        <v>100</v>
      </c>
    </row>
    <row r="5" spans="2:3" ht="9.75" thickBot="1" x14ac:dyDescent="0.2">
      <c r="B5" s="95" t="s">
        <v>75</v>
      </c>
      <c r="C5" s="96">
        <v>2.4442918220066496</v>
      </c>
    </row>
    <row r="6" spans="2:3" ht="9.75" thickBot="1" x14ac:dyDescent="0.2">
      <c r="B6" s="95" t="s">
        <v>65</v>
      </c>
      <c r="C6" s="96">
        <v>3.3494085924700747</v>
      </c>
    </row>
    <row r="7" spans="2:3" ht="9.75" thickBot="1" x14ac:dyDescent="0.2">
      <c r="B7" s="95" t="s">
        <v>78</v>
      </c>
      <c r="C7" s="96">
        <v>5.1555118491588017</v>
      </c>
    </row>
    <row r="8" spans="2:3" ht="9.75" thickBot="1" x14ac:dyDescent="0.2">
      <c r="B8" s="95" t="s">
        <v>105</v>
      </c>
      <c r="C8" s="96">
        <v>5.0822259910504278E-2</v>
      </c>
    </row>
    <row r="9" spans="2:3" ht="9.75" thickBot="1" x14ac:dyDescent="0.2">
      <c r="B9" s="95" t="s">
        <v>80</v>
      </c>
      <c r="C9" s="96">
        <v>2.4191395717400037</v>
      </c>
    </row>
    <row r="10" spans="2:3" ht="9.75" thickBot="1" x14ac:dyDescent="0.2">
      <c r="B10" s="95" t="s">
        <v>81</v>
      </c>
      <c r="C10" s="96">
        <v>3.0351536493046423</v>
      </c>
    </row>
    <row r="11" spans="2:3" ht="9.75" thickBot="1" x14ac:dyDescent="0.2">
      <c r="B11" s="95" t="s">
        <v>68</v>
      </c>
      <c r="C11" s="96">
        <v>4.7772924315874024</v>
      </c>
    </row>
    <row r="12" spans="2:3" ht="38.25" customHeight="1" x14ac:dyDescent="0.15">
      <c r="B12" s="243" t="s">
        <v>1069</v>
      </c>
      <c r="C12" s="243"/>
    </row>
  </sheetData>
  <mergeCells count="3">
    <mergeCell ref="B2:C2"/>
    <mergeCell ref="B3:C3"/>
    <mergeCell ref="B12:C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F94"/>
  <sheetViews>
    <sheetView zoomScale="120" zoomScaleNormal="120" workbookViewId="0">
      <selection activeCell="A2" sqref="A2"/>
    </sheetView>
  </sheetViews>
  <sheetFormatPr baseColWidth="10" defaultColWidth="11.42578125" defaultRowHeight="9" x14ac:dyDescent="0.15"/>
  <cols>
    <col min="1" max="1" width="11.42578125" style="2"/>
    <col min="2" max="2" width="19.85546875" style="2" customWidth="1"/>
    <col min="3" max="3" width="19.7109375" style="2" customWidth="1"/>
    <col min="4" max="4" width="16.28515625" style="2" customWidth="1"/>
    <col min="5" max="5" width="12.140625" style="2" customWidth="1"/>
    <col min="6" max="6" width="17.5703125" style="93" customWidth="1"/>
    <col min="7" max="16384" width="11.42578125" style="2"/>
  </cols>
  <sheetData>
    <row r="2" spans="2:6" ht="15.75" customHeight="1" x14ac:dyDescent="0.15">
      <c r="B2" s="205" t="s">
        <v>1004</v>
      </c>
      <c r="C2" s="85"/>
      <c r="D2" s="85"/>
      <c r="E2" s="85"/>
      <c r="F2" s="86"/>
    </row>
    <row r="3" spans="2:6" x14ac:dyDescent="0.15">
      <c r="B3" s="206" t="s">
        <v>0</v>
      </c>
      <c r="F3" s="2"/>
    </row>
    <row r="4" spans="2:6" ht="15" customHeight="1" x14ac:dyDescent="0.15">
      <c r="B4" s="248" t="s">
        <v>1005</v>
      </c>
      <c r="C4" s="248"/>
      <c r="D4" s="249" t="s">
        <v>1146</v>
      </c>
      <c r="E4" s="249" t="s">
        <v>1147</v>
      </c>
      <c r="F4" s="250" t="s">
        <v>1006</v>
      </c>
    </row>
    <row r="5" spans="2:6" x14ac:dyDescent="0.15">
      <c r="B5" s="248"/>
      <c r="C5" s="248"/>
      <c r="D5" s="249"/>
      <c r="E5" s="249"/>
      <c r="F5" s="250"/>
    </row>
    <row r="6" spans="2:6" x14ac:dyDescent="0.15">
      <c r="B6" s="247" t="s">
        <v>175</v>
      </c>
      <c r="C6" s="247"/>
      <c r="D6" s="247"/>
      <c r="E6" s="247"/>
      <c r="F6" s="247"/>
    </row>
    <row r="7" spans="2:6" x14ac:dyDescent="0.15">
      <c r="B7" s="87" t="s">
        <v>1007</v>
      </c>
      <c r="C7" s="87" t="s">
        <v>1008</v>
      </c>
      <c r="D7" s="88">
        <v>1750</v>
      </c>
      <c r="E7" s="89" t="s">
        <v>795</v>
      </c>
      <c r="F7" s="88"/>
    </row>
    <row r="8" spans="2:6" x14ac:dyDescent="0.15">
      <c r="B8" s="87" t="s">
        <v>1009</v>
      </c>
      <c r="C8" s="87" t="s">
        <v>1008</v>
      </c>
      <c r="D8" s="88">
        <v>2900</v>
      </c>
      <c r="E8" s="89" t="s">
        <v>795</v>
      </c>
      <c r="F8" s="88"/>
    </row>
    <row r="9" spans="2:6" x14ac:dyDescent="0.15">
      <c r="B9" s="87" t="s">
        <v>1010</v>
      </c>
      <c r="C9" s="87" t="s">
        <v>1008</v>
      </c>
      <c r="D9" s="88">
        <v>4000</v>
      </c>
      <c r="E9" s="89" t="s">
        <v>795</v>
      </c>
      <c r="F9" s="88"/>
    </row>
    <row r="10" spans="2:6" x14ac:dyDescent="0.15">
      <c r="B10" s="87" t="s">
        <v>1011</v>
      </c>
      <c r="C10" s="87" t="s">
        <v>1008</v>
      </c>
      <c r="D10" s="88">
        <v>3000</v>
      </c>
      <c r="E10" s="88">
        <v>5500</v>
      </c>
      <c r="F10" s="90">
        <v>2022</v>
      </c>
    </row>
    <row r="11" spans="2:6" x14ac:dyDescent="0.15">
      <c r="B11" s="247" t="s">
        <v>180</v>
      </c>
      <c r="C11" s="247"/>
      <c r="D11" s="247"/>
      <c r="E11" s="247"/>
      <c r="F11" s="247"/>
    </row>
    <row r="12" spans="2:6" x14ac:dyDescent="0.15">
      <c r="B12" s="87" t="s">
        <v>1012</v>
      </c>
      <c r="C12" s="87" t="s">
        <v>1011</v>
      </c>
      <c r="D12" s="89">
        <v>300</v>
      </c>
      <c r="E12" s="89" t="s">
        <v>795</v>
      </c>
      <c r="F12" s="88"/>
    </row>
    <row r="13" spans="2:6" x14ac:dyDescent="0.15">
      <c r="B13" s="87" t="s">
        <v>1013</v>
      </c>
      <c r="C13" s="87" t="s">
        <v>1014</v>
      </c>
      <c r="D13" s="88">
        <v>1100</v>
      </c>
      <c r="E13" s="89" t="s">
        <v>795</v>
      </c>
      <c r="F13" s="88"/>
    </row>
    <row r="14" spans="2:6" x14ac:dyDescent="0.15">
      <c r="B14" s="87" t="s">
        <v>1013</v>
      </c>
      <c r="C14" s="87" t="s">
        <v>1015</v>
      </c>
      <c r="D14" s="89">
        <v>440</v>
      </c>
      <c r="E14" s="89" t="s">
        <v>795</v>
      </c>
      <c r="F14" s="88"/>
    </row>
    <row r="15" spans="2:6" x14ac:dyDescent="0.15">
      <c r="B15" s="87" t="s">
        <v>1013</v>
      </c>
      <c r="C15" s="87" t="s">
        <v>1010</v>
      </c>
      <c r="D15" s="89">
        <v>750</v>
      </c>
      <c r="E15" s="89" t="s">
        <v>795</v>
      </c>
      <c r="F15" s="88"/>
    </row>
    <row r="16" spans="2:6" x14ac:dyDescent="0.15">
      <c r="B16" s="87" t="s">
        <v>1016</v>
      </c>
      <c r="C16" s="87" t="s">
        <v>1015</v>
      </c>
      <c r="D16" s="88">
        <v>2800</v>
      </c>
      <c r="E16" s="89" t="s">
        <v>795</v>
      </c>
      <c r="F16" s="88"/>
    </row>
    <row r="17" spans="2:6" x14ac:dyDescent="0.15">
      <c r="B17" s="87" t="s">
        <v>1016</v>
      </c>
      <c r="C17" s="87" t="s">
        <v>1017</v>
      </c>
      <c r="D17" s="88">
        <v>2100</v>
      </c>
      <c r="E17" s="89" t="s">
        <v>795</v>
      </c>
      <c r="F17" s="88"/>
    </row>
    <row r="18" spans="2:6" x14ac:dyDescent="0.15">
      <c r="B18" s="87" t="s">
        <v>1017</v>
      </c>
      <c r="C18" s="87" t="s">
        <v>1015</v>
      </c>
      <c r="D18" s="88">
        <v>1750</v>
      </c>
      <c r="E18" s="89" t="s">
        <v>795</v>
      </c>
      <c r="F18" s="88"/>
    </row>
    <row r="19" spans="2:6" x14ac:dyDescent="0.15">
      <c r="B19" s="87" t="s">
        <v>1010</v>
      </c>
      <c r="C19" s="87" t="s">
        <v>1011</v>
      </c>
      <c r="D19" s="89">
        <v>310</v>
      </c>
      <c r="E19" s="89" t="s">
        <v>795</v>
      </c>
      <c r="F19" s="88"/>
    </row>
    <row r="20" spans="2:6" x14ac:dyDescent="0.15">
      <c r="B20" s="87" t="s">
        <v>1015</v>
      </c>
      <c r="C20" s="87" t="s">
        <v>1011</v>
      </c>
      <c r="D20" s="88">
        <v>3000</v>
      </c>
      <c r="E20" s="89" t="s">
        <v>795</v>
      </c>
      <c r="F20" s="88"/>
    </row>
    <row r="21" spans="2:6" x14ac:dyDescent="0.15">
      <c r="B21" s="87" t="s">
        <v>1018</v>
      </c>
      <c r="C21" s="87" t="s">
        <v>1019</v>
      </c>
      <c r="D21" s="88">
        <v>2500</v>
      </c>
      <c r="E21" s="88">
        <v>3000</v>
      </c>
      <c r="F21" s="90">
        <v>2020</v>
      </c>
    </row>
    <row r="22" spans="2:6" x14ac:dyDescent="0.15">
      <c r="B22" s="87" t="s">
        <v>1018</v>
      </c>
      <c r="C22" s="87" t="s">
        <v>1011</v>
      </c>
      <c r="D22" s="89" t="s">
        <v>795</v>
      </c>
      <c r="E22" s="88">
        <v>3000</v>
      </c>
      <c r="F22" s="90">
        <v>2022</v>
      </c>
    </row>
    <row r="23" spans="2:6" x14ac:dyDescent="0.15">
      <c r="B23" s="87" t="s">
        <v>1016</v>
      </c>
      <c r="C23" s="87" t="s">
        <v>1020</v>
      </c>
      <c r="D23" s="88">
        <v>1400</v>
      </c>
      <c r="E23" s="89" t="s">
        <v>795</v>
      </c>
      <c r="F23" s="88"/>
    </row>
    <row r="24" spans="2:6" x14ac:dyDescent="0.15">
      <c r="B24" s="247" t="s">
        <v>167</v>
      </c>
      <c r="C24" s="247"/>
      <c r="D24" s="247"/>
      <c r="E24" s="247"/>
      <c r="F24" s="247"/>
    </row>
    <row r="25" spans="2:6" x14ac:dyDescent="0.15">
      <c r="B25" s="91" t="s">
        <v>1021</v>
      </c>
      <c r="C25" s="91" t="s">
        <v>1022</v>
      </c>
      <c r="D25" s="88">
        <v>1150</v>
      </c>
      <c r="E25" s="88">
        <v>1380</v>
      </c>
      <c r="F25" s="90">
        <v>2019</v>
      </c>
    </row>
    <row r="26" spans="2:6" x14ac:dyDescent="0.15">
      <c r="B26" s="91" t="s">
        <v>1023</v>
      </c>
      <c r="C26" s="91" t="s">
        <v>1022</v>
      </c>
      <c r="D26" s="88">
        <v>2800</v>
      </c>
      <c r="E26" s="89" t="s">
        <v>795</v>
      </c>
      <c r="F26" s="88"/>
    </row>
    <row r="27" spans="2:6" x14ac:dyDescent="0.15">
      <c r="B27" s="91" t="s">
        <v>1022</v>
      </c>
      <c r="C27" s="91" t="s">
        <v>1024</v>
      </c>
      <c r="D27" s="88">
        <v>1000</v>
      </c>
      <c r="E27" s="89" t="s">
        <v>795</v>
      </c>
      <c r="F27" s="88"/>
    </row>
    <row r="28" spans="2:6" x14ac:dyDescent="0.15">
      <c r="B28" s="91" t="s">
        <v>1022</v>
      </c>
      <c r="C28" s="91" t="s">
        <v>1025</v>
      </c>
      <c r="D28" s="89">
        <v>700</v>
      </c>
      <c r="E28" s="89" t="s">
        <v>795</v>
      </c>
      <c r="F28" s="88"/>
    </row>
    <row r="29" spans="2:6" x14ac:dyDescent="0.15">
      <c r="B29" s="91" t="s">
        <v>1022</v>
      </c>
      <c r="C29" s="91" t="s">
        <v>1026</v>
      </c>
      <c r="D29" s="89">
        <v>700</v>
      </c>
      <c r="E29" s="89" t="s">
        <v>795</v>
      </c>
      <c r="F29" s="88"/>
    </row>
    <row r="30" spans="2:6" x14ac:dyDescent="0.15">
      <c r="B30" s="91" t="s">
        <v>1022</v>
      </c>
      <c r="C30" s="91" t="s">
        <v>1009</v>
      </c>
      <c r="D30" s="89">
        <v>600</v>
      </c>
      <c r="E30" s="89" t="s">
        <v>795</v>
      </c>
      <c r="F30" s="88"/>
    </row>
    <row r="31" spans="2:6" x14ac:dyDescent="0.15">
      <c r="B31" s="91" t="s">
        <v>1009</v>
      </c>
      <c r="C31" s="91" t="s">
        <v>1026</v>
      </c>
      <c r="D31" s="89">
        <v>600</v>
      </c>
      <c r="E31" s="89" t="s">
        <v>795</v>
      </c>
      <c r="F31" s="88"/>
    </row>
    <row r="32" spans="2:6" x14ac:dyDescent="0.15">
      <c r="B32" s="91" t="s">
        <v>1026</v>
      </c>
      <c r="C32" s="91" t="s">
        <v>1025</v>
      </c>
      <c r="D32" s="89">
        <v>700</v>
      </c>
      <c r="E32" s="89" t="s">
        <v>795</v>
      </c>
      <c r="F32" s="88"/>
    </row>
    <row r="33" spans="2:6" x14ac:dyDescent="0.15">
      <c r="B33" s="91" t="s">
        <v>1024</v>
      </c>
      <c r="C33" s="91" t="s">
        <v>1025</v>
      </c>
      <c r="D33" s="88">
        <v>1400</v>
      </c>
      <c r="E33" s="89" t="s">
        <v>795</v>
      </c>
      <c r="F33" s="88"/>
    </row>
    <row r="34" spans="2:6" x14ac:dyDescent="0.15">
      <c r="B34" s="91" t="s">
        <v>1027</v>
      </c>
      <c r="C34" s="91" t="s">
        <v>1024</v>
      </c>
      <c r="D34" s="88">
        <v>1300</v>
      </c>
      <c r="E34" s="89" t="s">
        <v>795</v>
      </c>
      <c r="F34" s="88"/>
    </row>
    <row r="35" spans="2:6" x14ac:dyDescent="0.15">
      <c r="B35" s="91" t="s">
        <v>1007</v>
      </c>
      <c r="C35" s="91" t="s">
        <v>1027</v>
      </c>
      <c r="D35" s="89">
        <v>300</v>
      </c>
      <c r="E35" s="89" t="s">
        <v>795</v>
      </c>
      <c r="F35" s="88"/>
    </row>
    <row r="36" spans="2:6" x14ac:dyDescent="0.15">
      <c r="B36" s="91" t="s">
        <v>1025</v>
      </c>
      <c r="C36" s="91" t="s">
        <v>1007</v>
      </c>
      <c r="D36" s="88">
        <v>1600</v>
      </c>
      <c r="E36" s="89" t="s">
        <v>795</v>
      </c>
      <c r="F36" s="88"/>
    </row>
    <row r="37" spans="2:6" x14ac:dyDescent="0.15">
      <c r="B37" s="91" t="s">
        <v>1009</v>
      </c>
      <c r="C37" s="91" t="s">
        <v>1012</v>
      </c>
      <c r="D37" s="89">
        <v>350</v>
      </c>
      <c r="E37" s="89" t="s">
        <v>795</v>
      </c>
      <c r="F37" s="88"/>
    </row>
    <row r="38" spans="2:6" x14ac:dyDescent="0.15">
      <c r="B38" s="247" t="s">
        <v>171</v>
      </c>
      <c r="C38" s="247"/>
      <c r="D38" s="247"/>
      <c r="E38" s="247"/>
      <c r="F38" s="247"/>
    </row>
    <row r="39" spans="2:6" x14ac:dyDescent="0.15">
      <c r="B39" s="91" t="s">
        <v>1028</v>
      </c>
      <c r="C39" s="91" t="s">
        <v>1029</v>
      </c>
      <c r="D39" s="89">
        <v>400</v>
      </c>
      <c r="E39" s="89" t="s">
        <v>795</v>
      </c>
      <c r="F39" s="89"/>
    </row>
    <row r="40" spans="2:6" x14ac:dyDescent="0.15">
      <c r="B40" s="91" t="s">
        <v>1028</v>
      </c>
      <c r="C40" s="91" t="s">
        <v>1030</v>
      </c>
      <c r="D40" s="89">
        <v>975</v>
      </c>
      <c r="E40" s="88">
        <v>1100</v>
      </c>
      <c r="F40" s="89">
        <v>2022</v>
      </c>
    </row>
    <row r="41" spans="2:6" x14ac:dyDescent="0.15">
      <c r="B41" s="91" t="s">
        <v>1030</v>
      </c>
      <c r="C41" s="91" t="s">
        <v>1031</v>
      </c>
      <c r="D41" s="88">
        <v>1400</v>
      </c>
      <c r="E41" s="88"/>
      <c r="F41" s="90"/>
    </row>
    <row r="42" spans="2:6" x14ac:dyDescent="0.15">
      <c r="B42" s="91" t="s">
        <v>1031</v>
      </c>
      <c r="C42" s="91" t="s">
        <v>1032</v>
      </c>
      <c r="D42" s="89">
        <v>600</v>
      </c>
      <c r="E42" s="88">
        <v>1230</v>
      </c>
      <c r="F42" s="89">
        <v>2019</v>
      </c>
    </row>
    <row r="43" spans="2:6" x14ac:dyDescent="0.15">
      <c r="B43" s="91" t="s">
        <v>1033</v>
      </c>
      <c r="C43" s="91" t="s">
        <v>1032</v>
      </c>
      <c r="D43" s="89">
        <v>750</v>
      </c>
      <c r="E43" s="88">
        <v>1750</v>
      </c>
      <c r="F43" s="89">
        <v>2019</v>
      </c>
    </row>
    <row r="44" spans="2:6" x14ac:dyDescent="0.15">
      <c r="B44" s="91" t="s">
        <v>1034</v>
      </c>
      <c r="C44" s="91" t="s">
        <v>1033</v>
      </c>
      <c r="D44" s="88">
        <v>1450</v>
      </c>
      <c r="E44" s="89" t="s">
        <v>795</v>
      </c>
      <c r="F44" s="89"/>
    </row>
    <row r="45" spans="2:6" x14ac:dyDescent="0.15">
      <c r="B45" s="91" t="s">
        <v>1034</v>
      </c>
      <c r="C45" s="91" t="s">
        <v>1021</v>
      </c>
      <c r="D45" s="88">
        <v>1380</v>
      </c>
      <c r="E45" s="89" t="s">
        <v>795</v>
      </c>
      <c r="F45" s="89"/>
    </row>
    <row r="46" spans="2:6" x14ac:dyDescent="0.15">
      <c r="B46" s="247" t="s">
        <v>205</v>
      </c>
      <c r="C46" s="247"/>
      <c r="D46" s="247"/>
      <c r="E46" s="247"/>
      <c r="F46" s="247"/>
    </row>
    <row r="47" spans="2:6" x14ac:dyDescent="0.15">
      <c r="B47" s="91" t="s">
        <v>1035</v>
      </c>
      <c r="C47" s="91" t="s">
        <v>1029</v>
      </c>
      <c r="D47" s="89">
        <v>965</v>
      </c>
      <c r="E47" s="89">
        <v>965</v>
      </c>
      <c r="F47" s="90">
        <v>2018</v>
      </c>
    </row>
    <row r="48" spans="2:6" x14ac:dyDescent="0.15">
      <c r="B48" s="91" t="s">
        <v>1029</v>
      </c>
      <c r="C48" s="91" t="s">
        <v>1036</v>
      </c>
      <c r="D48" s="89">
        <v>640</v>
      </c>
      <c r="E48" s="89">
        <v>950</v>
      </c>
      <c r="F48" s="90">
        <v>2019</v>
      </c>
    </row>
    <row r="49" spans="2:6" x14ac:dyDescent="0.15">
      <c r="B49" s="91" t="s">
        <v>1036</v>
      </c>
      <c r="C49" s="91" t="s">
        <v>1037</v>
      </c>
      <c r="D49" s="89">
        <v>330</v>
      </c>
      <c r="E49" s="89" t="s">
        <v>795</v>
      </c>
      <c r="F49" s="88"/>
    </row>
    <row r="50" spans="2:6" x14ac:dyDescent="0.15">
      <c r="B50" s="91" t="s">
        <v>1037</v>
      </c>
      <c r="C50" s="91" t="s">
        <v>1038</v>
      </c>
      <c r="D50" s="89">
        <v>550</v>
      </c>
      <c r="E50" s="89" t="s">
        <v>795</v>
      </c>
      <c r="F50" s="90"/>
    </row>
    <row r="51" spans="2:6" x14ac:dyDescent="0.15">
      <c r="B51" s="91" t="s">
        <v>1038</v>
      </c>
      <c r="C51" s="91" t="s">
        <v>1024</v>
      </c>
      <c r="D51" s="89">
        <v>300</v>
      </c>
      <c r="E51" s="89">
        <v>350</v>
      </c>
      <c r="F51" s="90">
        <v>2019</v>
      </c>
    </row>
    <row r="52" spans="2:6" x14ac:dyDescent="0.15">
      <c r="B52" s="91" t="s">
        <v>1038</v>
      </c>
      <c r="C52" s="91" t="s">
        <v>1034</v>
      </c>
      <c r="D52" s="89">
        <v>600</v>
      </c>
      <c r="E52" s="89">
        <v>700</v>
      </c>
      <c r="F52" s="88">
        <v>2019</v>
      </c>
    </row>
    <row r="53" spans="2:6" x14ac:dyDescent="0.15">
      <c r="B53" s="91" t="s">
        <v>1037</v>
      </c>
      <c r="C53" s="91" t="s">
        <v>1039</v>
      </c>
      <c r="D53" s="89">
        <v>550</v>
      </c>
      <c r="E53" s="89" t="s">
        <v>795</v>
      </c>
      <c r="F53" s="88"/>
    </row>
    <row r="54" spans="2:6" x14ac:dyDescent="0.15">
      <c r="B54" s="91" t="s">
        <v>1040</v>
      </c>
      <c r="C54" s="91" t="s">
        <v>1036</v>
      </c>
      <c r="D54" s="89">
        <v>450</v>
      </c>
      <c r="E54" s="89" t="s">
        <v>795</v>
      </c>
      <c r="F54" s="88"/>
    </row>
    <row r="55" spans="2:6" x14ac:dyDescent="0.15">
      <c r="B55" s="247" t="s">
        <v>184</v>
      </c>
      <c r="C55" s="247"/>
      <c r="D55" s="247"/>
      <c r="E55" s="247"/>
      <c r="F55" s="247"/>
    </row>
    <row r="56" spans="2:6" x14ac:dyDescent="0.15">
      <c r="B56" s="91" t="s">
        <v>1040</v>
      </c>
      <c r="C56" s="91" t="s">
        <v>1041</v>
      </c>
      <c r="D56" s="89">
        <v>400</v>
      </c>
      <c r="E56" s="89" t="s">
        <v>795</v>
      </c>
      <c r="F56" s="88"/>
    </row>
    <row r="57" spans="2:6" x14ac:dyDescent="0.15">
      <c r="B57" s="91" t="s">
        <v>1042</v>
      </c>
      <c r="C57" s="91" t="s">
        <v>1041</v>
      </c>
      <c r="D57" s="89">
        <v>100</v>
      </c>
      <c r="E57" s="89" t="s">
        <v>795</v>
      </c>
      <c r="F57" s="88"/>
    </row>
    <row r="58" spans="2:6" x14ac:dyDescent="0.15">
      <c r="B58" s="91" t="s">
        <v>1043</v>
      </c>
      <c r="C58" s="91" t="s">
        <v>1042</v>
      </c>
      <c r="D58" s="88">
        <v>1400</v>
      </c>
      <c r="E58" s="89" t="s">
        <v>795</v>
      </c>
      <c r="F58" s="88"/>
    </row>
    <row r="59" spans="2:6" x14ac:dyDescent="0.15">
      <c r="B59" s="91" t="s">
        <v>1040</v>
      </c>
      <c r="C59" s="91" t="s">
        <v>1044</v>
      </c>
      <c r="D59" s="88">
        <v>2100</v>
      </c>
      <c r="E59" s="89" t="s">
        <v>795</v>
      </c>
      <c r="F59" s="88"/>
    </row>
    <row r="60" spans="2:6" x14ac:dyDescent="0.15">
      <c r="B60" s="91" t="s">
        <v>1042</v>
      </c>
      <c r="C60" s="91" t="s">
        <v>1044</v>
      </c>
      <c r="D60" s="88">
        <v>1900</v>
      </c>
      <c r="E60" s="88" t="s">
        <v>1045</v>
      </c>
      <c r="F60" s="90" t="s">
        <v>1046</v>
      </c>
    </row>
    <row r="61" spans="2:6" x14ac:dyDescent="0.15">
      <c r="B61" s="91" t="s">
        <v>1047</v>
      </c>
      <c r="C61" s="91" t="s">
        <v>1048</v>
      </c>
      <c r="D61" s="88">
        <v>1700</v>
      </c>
      <c r="E61" s="88">
        <v>1800</v>
      </c>
      <c r="F61" s="90">
        <v>2019</v>
      </c>
    </row>
    <row r="62" spans="2:6" x14ac:dyDescent="0.15">
      <c r="B62" s="91" t="s">
        <v>1048</v>
      </c>
      <c r="C62" s="91" t="s">
        <v>1044</v>
      </c>
      <c r="D62" s="88">
        <v>1500</v>
      </c>
      <c r="E62" s="88">
        <v>1800</v>
      </c>
      <c r="F62" s="90">
        <v>2019</v>
      </c>
    </row>
    <row r="63" spans="2:6" x14ac:dyDescent="0.15">
      <c r="B63" s="91" t="s">
        <v>1039</v>
      </c>
      <c r="C63" s="91" t="s">
        <v>1024</v>
      </c>
      <c r="D63" s="88">
        <v>1260</v>
      </c>
      <c r="E63" s="88">
        <v>1500</v>
      </c>
      <c r="F63" s="90">
        <v>2019</v>
      </c>
    </row>
    <row r="64" spans="2:6" x14ac:dyDescent="0.15">
      <c r="B64" s="91" t="s">
        <v>1047</v>
      </c>
      <c r="C64" s="91" t="s">
        <v>1010</v>
      </c>
      <c r="D64" s="88">
        <v>1600</v>
      </c>
      <c r="E64" s="89" t="s">
        <v>795</v>
      </c>
      <c r="F64" s="88"/>
    </row>
    <row r="65" spans="2:6" x14ac:dyDescent="0.15">
      <c r="B65" s="91" t="s">
        <v>1049</v>
      </c>
      <c r="C65" s="91" t="s">
        <v>1027</v>
      </c>
      <c r="D65" s="88">
        <v>1500</v>
      </c>
      <c r="E65" s="89" t="s">
        <v>795</v>
      </c>
      <c r="F65" s="88"/>
    </row>
    <row r="66" spans="2:6" x14ac:dyDescent="0.15">
      <c r="B66" s="91" t="s">
        <v>1050</v>
      </c>
      <c r="C66" s="91" t="s">
        <v>1007</v>
      </c>
      <c r="D66" s="88">
        <v>1750</v>
      </c>
      <c r="E66" s="89" t="s">
        <v>795</v>
      </c>
      <c r="F66" s="88"/>
    </row>
    <row r="67" spans="2:6" x14ac:dyDescent="0.15">
      <c r="B67" s="91" t="s">
        <v>1047</v>
      </c>
      <c r="C67" s="91" t="s">
        <v>1049</v>
      </c>
      <c r="D67" s="88">
        <v>1050</v>
      </c>
      <c r="E67" s="89" t="s">
        <v>795</v>
      </c>
      <c r="F67" s="88"/>
    </row>
    <row r="68" spans="2:6" x14ac:dyDescent="0.15">
      <c r="B68" s="91" t="s">
        <v>1047</v>
      </c>
      <c r="C68" s="91" t="s">
        <v>1050</v>
      </c>
      <c r="D68" s="88">
        <v>1200</v>
      </c>
      <c r="E68" s="89" t="s">
        <v>795</v>
      </c>
      <c r="F68" s="88"/>
    </row>
    <row r="69" spans="2:6" x14ac:dyDescent="0.15">
      <c r="B69" s="91" t="s">
        <v>1044</v>
      </c>
      <c r="C69" s="91" t="s">
        <v>1039</v>
      </c>
      <c r="D69" s="88">
        <v>1500</v>
      </c>
      <c r="E69" s="88">
        <v>2500</v>
      </c>
      <c r="F69" s="90">
        <v>2019</v>
      </c>
    </row>
    <row r="70" spans="2:6" x14ac:dyDescent="0.15">
      <c r="B70" s="247" t="s">
        <v>192</v>
      </c>
      <c r="C70" s="247"/>
      <c r="D70" s="247"/>
      <c r="E70" s="247"/>
      <c r="F70" s="247"/>
    </row>
    <row r="71" spans="2:6" x14ac:dyDescent="0.15">
      <c r="B71" s="91" t="s">
        <v>1020</v>
      </c>
      <c r="C71" s="91" t="s">
        <v>1051</v>
      </c>
      <c r="D71" s="88">
        <v>1200</v>
      </c>
      <c r="E71" s="89" t="s">
        <v>795</v>
      </c>
      <c r="F71" s="88"/>
    </row>
    <row r="72" spans="2:6" x14ac:dyDescent="0.15">
      <c r="B72" s="91" t="s">
        <v>1051</v>
      </c>
      <c r="C72" s="91" t="s">
        <v>1052</v>
      </c>
      <c r="D72" s="89">
        <v>800</v>
      </c>
      <c r="E72" s="89" t="s">
        <v>795</v>
      </c>
      <c r="F72" s="88"/>
    </row>
    <row r="73" spans="2:6" x14ac:dyDescent="0.15">
      <c r="B73" s="91" t="s">
        <v>1052</v>
      </c>
      <c r="C73" s="91" t="s">
        <v>1053</v>
      </c>
      <c r="D73" s="89">
        <v>825</v>
      </c>
      <c r="E73" s="89" t="s">
        <v>795</v>
      </c>
      <c r="F73" s="88"/>
    </row>
    <row r="74" spans="2:6" x14ac:dyDescent="0.15">
      <c r="B74" s="91" t="s">
        <v>1052</v>
      </c>
      <c r="C74" s="91" t="s">
        <v>1054</v>
      </c>
      <c r="D74" s="89">
        <v>250</v>
      </c>
      <c r="E74" s="89" t="s">
        <v>795</v>
      </c>
      <c r="F74" s="88"/>
    </row>
    <row r="75" spans="2:6" x14ac:dyDescent="0.15">
      <c r="B75" s="91" t="s">
        <v>1053</v>
      </c>
      <c r="C75" s="91" t="s">
        <v>1055</v>
      </c>
      <c r="D75" s="89">
        <v>48</v>
      </c>
      <c r="E75" s="88" t="s">
        <v>1056</v>
      </c>
      <c r="F75" s="90" t="s">
        <v>1057</v>
      </c>
    </row>
    <row r="76" spans="2:6" x14ac:dyDescent="0.15">
      <c r="B76" s="91" t="s">
        <v>1051</v>
      </c>
      <c r="C76" s="91" t="s">
        <v>1054</v>
      </c>
      <c r="D76" s="89">
        <v>206</v>
      </c>
      <c r="E76" s="89" t="s">
        <v>795</v>
      </c>
      <c r="F76" s="88"/>
    </row>
    <row r="77" spans="2:6" x14ac:dyDescent="0.15">
      <c r="B77" s="91" t="s">
        <v>1016</v>
      </c>
      <c r="C77" s="91" t="s">
        <v>1053</v>
      </c>
      <c r="D77" s="89" t="s">
        <v>795</v>
      </c>
      <c r="E77" s="88">
        <v>1500</v>
      </c>
      <c r="F77" s="90">
        <v>2023</v>
      </c>
    </row>
    <row r="78" spans="2:6" x14ac:dyDescent="0.15">
      <c r="B78" s="247" t="s">
        <v>249</v>
      </c>
      <c r="C78" s="247"/>
      <c r="D78" s="247"/>
      <c r="E78" s="247"/>
      <c r="F78" s="247"/>
    </row>
    <row r="79" spans="2:6" x14ac:dyDescent="0.15">
      <c r="B79" s="91" t="s">
        <v>1058</v>
      </c>
      <c r="C79" s="91" t="s">
        <v>1059</v>
      </c>
      <c r="D79" s="89">
        <v>520</v>
      </c>
      <c r="E79" s="88">
        <v>800</v>
      </c>
      <c r="F79" s="90">
        <v>2022</v>
      </c>
    </row>
    <row r="80" spans="2:6" x14ac:dyDescent="0.15">
      <c r="B80" s="91" t="s">
        <v>1058</v>
      </c>
      <c r="C80" s="91" t="s">
        <v>1060</v>
      </c>
      <c r="D80" s="89">
        <v>255</v>
      </c>
      <c r="E80" s="89" t="s">
        <v>795</v>
      </c>
      <c r="F80" s="89"/>
    </row>
    <row r="81" spans="2:6" x14ac:dyDescent="0.15">
      <c r="B81" s="91" t="s">
        <v>1058</v>
      </c>
      <c r="C81" s="91" t="s">
        <v>1061</v>
      </c>
      <c r="D81" s="89">
        <v>408</v>
      </c>
      <c r="E81" s="89" t="s">
        <v>795</v>
      </c>
      <c r="F81" s="89"/>
    </row>
    <row r="82" spans="2:6" x14ac:dyDescent="0.15">
      <c r="B82" s="91" t="s">
        <v>1059</v>
      </c>
      <c r="C82" s="91" t="s">
        <v>1062</v>
      </c>
      <c r="D82" s="89">
        <v>315</v>
      </c>
      <c r="E82" s="89" t="s">
        <v>795</v>
      </c>
      <c r="F82" s="89"/>
    </row>
    <row r="83" spans="2:6" x14ac:dyDescent="0.15">
      <c r="B83" s="91" t="s">
        <v>1030</v>
      </c>
      <c r="C83" s="91" t="s">
        <v>1059</v>
      </c>
      <c r="D83" s="89" t="s">
        <v>795</v>
      </c>
      <c r="E83" s="88">
        <v>1500</v>
      </c>
      <c r="F83" s="89">
        <v>2023</v>
      </c>
    </row>
    <row r="84" spans="2:6" x14ac:dyDescent="0.15">
      <c r="B84" s="247" t="s">
        <v>209</v>
      </c>
      <c r="C84" s="247"/>
      <c r="D84" s="247"/>
      <c r="E84" s="247"/>
      <c r="F84" s="247"/>
    </row>
    <row r="85" spans="2:6" x14ac:dyDescent="0.15">
      <c r="B85" s="91" t="s">
        <v>1063</v>
      </c>
      <c r="C85" s="91" t="s">
        <v>1064</v>
      </c>
      <c r="D85" s="89">
        <v>90</v>
      </c>
      <c r="E85" s="88">
        <v>545</v>
      </c>
      <c r="F85" s="89">
        <v>2023</v>
      </c>
    </row>
    <row r="86" spans="2:6" x14ac:dyDescent="0.15">
      <c r="B86" s="91" t="s">
        <v>1064</v>
      </c>
      <c r="C86" s="91" t="s">
        <v>1065</v>
      </c>
      <c r="D86" s="89">
        <v>180</v>
      </c>
      <c r="E86" s="89" t="s">
        <v>795</v>
      </c>
      <c r="F86" s="89"/>
    </row>
    <row r="87" spans="2:6" x14ac:dyDescent="0.15">
      <c r="B87" s="91" t="s">
        <v>1030</v>
      </c>
      <c r="C87" s="91" t="s">
        <v>1066</v>
      </c>
      <c r="D87" s="89" t="s">
        <v>795</v>
      </c>
      <c r="E87" s="88">
        <v>850</v>
      </c>
      <c r="F87" s="89">
        <v>2024</v>
      </c>
    </row>
    <row r="88" spans="2:6" x14ac:dyDescent="0.15">
      <c r="B88" s="247" t="s">
        <v>221</v>
      </c>
      <c r="C88" s="247"/>
      <c r="D88" s="247"/>
      <c r="E88" s="247"/>
      <c r="F88" s="247"/>
    </row>
    <row r="89" spans="2:6" x14ac:dyDescent="0.15">
      <c r="B89" s="87" t="s">
        <v>1066</v>
      </c>
      <c r="C89" s="87" t="s">
        <v>1063</v>
      </c>
      <c r="D89" s="89" t="s">
        <v>795</v>
      </c>
      <c r="E89" s="88">
        <v>700</v>
      </c>
      <c r="F89" s="89">
        <v>2024</v>
      </c>
    </row>
    <row r="90" spans="2:6" x14ac:dyDescent="0.15">
      <c r="B90" s="226" t="s">
        <v>1185</v>
      </c>
      <c r="C90" s="226"/>
      <c r="D90" s="226"/>
      <c r="E90" s="226"/>
      <c r="F90" s="226"/>
    </row>
    <row r="91" spans="2:6" x14ac:dyDescent="0.15">
      <c r="B91" s="233" t="s">
        <v>1067</v>
      </c>
      <c r="C91" s="233"/>
      <c r="D91" s="233"/>
      <c r="E91" s="233"/>
      <c r="F91" s="233"/>
    </row>
    <row r="92" spans="2:6" x14ac:dyDescent="0.15">
      <c r="B92" s="12"/>
      <c r="C92" s="12"/>
      <c r="D92" s="92"/>
      <c r="E92" s="12"/>
      <c r="F92" s="12"/>
    </row>
    <row r="93" spans="2:6" x14ac:dyDescent="0.15">
      <c r="D93" s="92"/>
    </row>
    <row r="94" spans="2:6" x14ac:dyDescent="0.15">
      <c r="D94" s="3"/>
    </row>
  </sheetData>
  <mergeCells count="16">
    <mergeCell ref="B11:F11"/>
    <mergeCell ref="B4:C5"/>
    <mergeCell ref="D4:D5"/>
    <mergeCell ref="E4:E5"/>
    <mergeCell ref="F4:F5"/>
    <mergeCell ref="B6:F6"/>
    <mergeCell ref="B84:F84"/>
    <mergeCell ref="B88:F88"/>
    <mergeCell ref="B90:F90"/>
    <mergeCell ref="B91:F91"/>
    <mergeCell ref="B24:F24"/>
    <mergeCell ref="B38:F38"/>
    <mergeCell ref="B46:F46"/>
    <mergeCell ref="B55:F55"/>
    <mergeCell ref="B70:F70"/>
    <mergeCell ref="B78:F78"/>
  </mergeCells>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H65"/>
  <sheetViews>
    <sheetView zoomScale="120" zoomScaleNormal="120" workbookViewId="0">
      <selection activeCell="A2" sqref="A2"/>
    </sheetView>
  </sheetViews>
  <sheetFormatPr baseColWidth="10" defaultColWidth="11.42578125" defaultRowHeight="9" x14ac:dyDescent="0.15"/>
  <cols>
    <col min="1" max="1" width="11.42578125" style="2"/>
    <col min="2" max="2" width="6.140625" style="2" customWidth="1"/>
    <col min="3" max="3" width="20.28515625" style="2" customWidth="1"/>
    <col min="4" max="4" width="19" style="2" bestFit="1" customWidth="1"/>
    <col min="5" max="8" width="20.5703125" style="2" bestFit="1" customWidth="1"/>
    <col min="9" max="16384" width="11.42578125" style="2"/>
  </cols>
  <sheetData>
    <row r="2" spans="2:8" ht="15" thickBot="1" x14ac:dyDescent="0.3">
      <c r="B2" s="254" t="s">
        <v>1186</v>
      </c>
      <c r="C2" s="254"/>
      <c r="D2" s="254"/>
      <c r="E2" s="254"/>
      <c r="F2" s="254"/>
      <c r="G2" s="254"/>
      <c r="H2" s="254"/>
    </row>
    <row r="3" spans="2:8" ht="12.75" thickBot="1" x14ac:dyDescent="0.25">
      <c r="B3" s="207" t="s">
        <v>997</v>
      </c>
      <c r="C3" s="1"/>
      <c r="D3" s="1"/>
      <c r="E3" s="1"/>
      <c r="F3" s="1"/>
      <c r="G3" s="1"/>
      <c r="H3" s="1"/>
    </row>
    <row r="4" spans="2:8" ht="9.75" thickBot="1" x14ac:dyDescent="0.2">
      <c r="B4" s="255" t="s">
        <v>163</v>
      </c>
      <c r="C4" s="257" t="s">
        <v>927</v>
      </c>
      <c r="D4" s="258"/>
      <c r="E4" s="259" t="s">
        <v>928</v>
      </c>
      <c r="F4" s="261" t="s">
        <v>929</v>
      </c>
      <c r="G4" s="261" t="s">
        <v>930</v>
      </c>
      <c r="H4" s="263" t="s">
        <v>931</v>
      </c>
    </row>
    <row r="5" spans="2:8" ht="25.5" customHeight="1" thickBot="1" x14ac:dyDescent="0.2">
      <c r="B5" s="256"/>
      <c r="C5" s="257" t="s">
        <v>164</v>
      </c>
      <c r="D5" s="258"/>
      <c r="E5" s="260"/>
      <c r="F5" s="262"/>
      <c r="G5" s="262"/>
      <c r="H5" s="264"/>
    </row>
    <row r="6" spans="2:8" ht="9.75" thickBot="1" x14ac:dyDescent="0.2">
      <c r="B6" s="79">
        <v>1</v>
      </c>
      <c r="C6" s="44" t="s">
        <v>908</v>
      </c>
      <c r="D6" s="44" t="s">
        <v>932</v>
      </c>
      <c r="E6" s="80">
        <v>379.70121951219511</v>
      </c>
      <c r="F6" s="80">
        <v>411.1829268292683</v>
      </c>
      <c r="G6" s="80">
        <v>638.19664634146341</v>
      </c>
      <c r="H6" s="80">
        <v>761.13058943089436</v>
      </c>
    </row>
    <row r="7" spans="2:8" ht="9.75" thickBot="1" x14ac:dyDescent="0.2">
      <c r="B7" s="79">
        <v>2</v>
      </c>
      <c r="C7" s="44" t="s">
        <v>22</v>
      </c>
      <c r="D7" s="44" t="s">
        <v>933</v>
      </c>
      <c r="E7" s="80">
        <v>568.94309959349596</v>
      </c>
      <c r="F7" s="80">
        <v>600.42480691056903</v>
      </c>
      <c r="G7" s="80">
        <v>900.22338414634146</v>
      </c>
      <c r="H7" s="80">
        <v>1023.1573272357723</v>
      </c>
    </row>
    <row r="8" spans="2:8" ht="9.75" thickBot="1" x14ac:dyDescent="0.2">
      <c r="B8" s="79">
        <v>3</v>
      </c>
      <c r="C8" s="44" t="s">
        <v>883</v>
      </c>
      <c r="D8" s="44" t="s">
        <v>934</v>
      </c>
      <c r="E8" s="80">
        <v>267.38617886178861</v>
      </c>
      <c r="F8" s="80">
        <v>298.8678861788618</v>
      </c>
      <c r="G8" s="80">
        <v>482.6829268292683</v>
      </c>
      <c r="H8" s="80">
        <v>502.85162601626013</v>
      </c>
    </row>
    <row r="9" spans="2:8" ht="9.75" thickBot="1" x14ac:dyDescent="0.2">
      <c r="B9" s="79">
        <v>4</v>
      </c>
      <c r="C9" s="44" t="s">
        <v>883</v>
      </c>
      <c r="D9" s="44" t="s">
        <v>935</v>
      </c>
      <c r="E9" s="80">
        <v>633.23678861788619</v>
      </c>
      <c r="F9" s="80">
        <v>664.71849593495938</v>
      </c>
      <c r="G9" s="80">
        <v>989.24542682926835</v>
      </c>
      <c r="H9" s="80">
        <v>1112.1793699186992</v>
      </c>
    </row>
    <row r="10" spans="2:8" ht="9.75" thickBot="1" x14ac:dyDescent="0.2">
      <c r="B10" s="79">
        <v>5</v>
      </c>
      <c r="C10" s="44" t="s">
        <v>904</v>
      </c>
      <c r="D10" s="44" t="s">
        <v>933</v>
      </c>
      <c r="E10" s="80">
        <v>548.31504065040656</v>
      </c>
      <c r="F10" s="80">
        <v>579.79674796747963</v>
      </c>
      <c r="G10" s="80">
        <v>871.66158536585374</v>
      </c>
      <c r="H10" s="80">
        <v>994.59552845528458</v>
      </c>
    </row>
    <row r="11" spans="2:8" ht="9.75" thickBot="1" x14ac:dyDescent="0.2">
      <c r="B11" s="79">
        <v>6</v>
      </c>
      <c r="C11" s="44" t="s">
        <v>27</v>
      </c>
      <c r="D11" s="44" t="s">
        <v>936</v>
      </c>
      <c r="E11" s="80">
        <v>729.53556910569114</v>
      </c>
      <c r="F11" s="80">
        <v>761.01727642276421</v>
      </c>
      <c r="G11" s="80">
        <v>1122.5823170731708</v>
      </c>
      <c r="H11" s="80">
        <v>1245.5162601626016</v>
      </c>
    </row>
    <row r="12" spans="2:8" ht="9.75" thickBot="1" x14ac:dyDescent="0.2">
      <c r="B12" s="79">
        <v>7</v>
      </c>
      <c r="C12" s="44" t="s">
        <v>910</v>
      </c>
      <c r="D12" s="44" t="s">
        <v>937</v>
      </c>
      <c r="E12" s="80">
        <v>319.88973577235771</v>
      </c>
      <c r="F12" s="80">
        <v>351.3714430894309</v>
      </c>
      <c r="G12" s="80">
        <v>555.38058943089436</v>
      </c>
      <c r="H12" s="80">
        <v>678.3145325203252</v>
      </c>
    </row>
    <row r="13" spans="2:8" ht="9.75" thickBot="1" x14ac:dyDescent="0.2">
      <c r="B13" s="79">
        <v>8</v>
      </c>
      <c r="C13" s="44" t="s">
        <v>30</v>
      </c>
      <c r="D13" s="44" t="s">
        <v>938</v>
      </c>
      <c r="E13" s="80">
        <v>393.85630081300815</v>
      </c>
      <c r="F13" s="80">
        <v>425.33800813008133</v>
      </c>
      <c r="G13" s="80">
        <v>657.79579268292684</v>
      </c>
      <c r="H13" s="80">
        <v>780.7297357723578</v>
      </c>
    </row>
    <row r="14" spans="2:8" ht="9.75" thickBot="1" x14ac:dyDescent="0.2">
      <c r="B14" s="79">
        <v>9</v>
      </c>
      <c r="C14" s="44" t="s">
        <v>911</v>
      </c>
      <c r="D14" s="44" t="s">
        <v>939</v>
      </c>
      <c r="E14" s="80">
        <v>319.88973577235771</v>
      </c>
      <c r="F14" s="80">
        <v>351.3714430894309</v>
      </c>
      <c r="G14" s="80">
        <v>555.38058943089436</v>
      </c>
      <c r="H14" s="80">
        <v>678.3145325203252</v>
      </c>
    </row>
    <row r="15" spans="2:8" ht="9.75" thickBot="1" x14ac:dyDescent="0.2">
      <c r="B15" s="79">
        <v>10</v>
      </c>
      <c r="C15" s="44" t="s">
        <v>911</v>
      </c>
      <c r="D15" s="44" t="s">
        <v>940</v>
      </c>
      <c r="E15" s="80">
        <v>270.11331300813009</v>
      </c>
      <c r="F15" s="80">
        <v>301.59502032520322</v>
      </c>
      <c r="G15" s="80">
        <v>486.45985772357722</v>
      </c>
      <c r="H15" s="80">
        <v>609.39380081300817</v>
      </c>
    </row>
    <row r="16" spans="2:8" ht="9.75" thickBot="1" x14ac:dyDescent="0.2">
      <c r="B16" s="79">
        <v>11</v>
      </c>
      <c r="C16" s="44" t="s">
        <v>911</v>
      </c>
      <c r="D16" s="44" t="s">
        <v>937</v>
      </c>
      <c r="E16" s="80">
        <v>208.28607723577235</v>
      </c>
      <c r="F16" s="80">
        <v>239.76778455284554</v>
      </c>
      <c r="G16" s="80">
        <v>400.85264227642278</v>
      </c>
      <c r="H16" s="80">
        <v>523.78658536585363</v>
      </c>
    </row>
    <row r="17" spans="2:8" ht="9.75" thickBot="1" x14ac:dyDescent="0.2">
      <c r="B17" s="79">
        <v>12</v>
      </c>
      <c r="C17" s="44" t="s">
        <v>901</v>
      </c>
      <c r="D17" s="44" t="s">
        <v>941</v>
      </c>
      <c r="E17" s="80">
        <v>484.65701219512192</v>
      </c>
      <c r="F17" s="80">
        <v>516.13871951219517</v>
      </c>
      <c r="G17" s="80">
        <v>783.51981707317077</v>
      </c>
      <c r="H17" s="80">
        <v>906.45376016260172</v>
      </c>
    </row>
    <row r="18" spans="2:8" ht="9.75" thickBot="1" x14ac:dyDescent="0.2">
      <c r="B18" s="79">
        <v>13</v>
      </c>
      <c r="C18" s="44" t="s">
        <v>901</v>
      </c>
      <c r="D18" s="44" t="s">
        <v>942</v>
      </c>
      <c r="E18" s="80">
        <v>472.29420731707319</v>
      </c>
      <c r="F18" s="80">
        <v>503.77591463414637</v>
      </c>
      <c r="G18" s="80">
        <v>766.40243902439022</v>
      </c>
      <c r="H18" s="80">
        <v>889.33638211382117</v>
      </c>
    </row>
    <row r="19" spans="2:8" ht="9.75" thickBot="1" x14ac:dyDescent="0.2">
      <c r="B19" s="79">
        <v>14</v>
      </c>
      <c r="C19" s="44" t="s">
        <v>901</v>
      </c>
      <c r="D19" s="44" t="s">
        <v>943</v>
      </c>
      <c r="E19" s="80">
        <v>472.29420731707319</v>
      </c>
      <c r="F19" s="80">
        <v>503.77591463414637</v>
      </c>
      <c r="G19" s="80">
        <v>766.40243902439022</v>
      </c>
      <c r="H19" s="80">
        <v>889.33638211382117</v>
      </c>
    </row>
    <row r="20" spans="2:8" ht="9.75" thickBot="1" x14ac:dyDescent="0.2">
      <c r="B20" s="79">
        <v>15</v>
      </c>
      <c r="C20" s="44" t="s">
        <v>901</v>
      </c>
      <c r="D20" s="44" t="s">
        <v>933</v>
      </c>
      <c r="E20" s="80">
        <v>672.88160569105696</v>
      </c>
      <c r="F20" s="80">
        <v>704.36331300813004</v>
      </c>
      <c r="G20" s="80">
        <v>1044.1382113821139</v>
      </c>
      <c r="H20" s="80">
        <v>1167.0721544715445</v>
      </c>
    </row>
    <row r="21" spans="2:8" ht="9.75" thickBot="1" x14ac:dyDescent="0.2">
      <c r="B21" s="79">
        <v>16</v>
      </c>
      <c r="C21" s="44" t="s">
        <v>944</v>
      </c>
      <c r="D21" s="44" t="s">
        <v>945</v>
      </c>
      <c r="E21" s="80">
        <v>401.28404471544712</v>
      </c>
      <c r="F21" s="80">
        <v>432.76575203252031</v>
      </c>
      <c r="G21" s="80">
        <v>668.07977642276421</v>
      </c>
      <c r="H21" s="80">
        <v>791.01371951219505</v>
      </c>
    </row>
    <row r="22" spans="2:8" ht="9.75" thickBot="1" x14ac:dyDescent="0.2">
      <c r="B22" s="79">
        <v>17</v>
      </c>
      <c r="C22" s="44" t="s">
        <v>944</v>
      </c>
      <c r="D22" s="44" t="s">
        <v>946</v>
      </c>
      <c r="E22" s="80">
        <v>401.28404471544712</v>
      </c>
      <c r="F22" s="80">
        <v>432.76575203252031</v>
      </c>
      <c r="G22" s="80">
        <v>668.07977642276421</v>
      </c>
      <c r="H22" s="80">
        <v>791.01371951219505</v>
      </c>
    </row>
    <row r="23" spans="2:8" ht="9.75" thickBot="1" x14ac:dyDescent="0.2">
      <c r="B23" s="79">
        <v>18</v>
      </c>
      <c r="C23" s="44" t="s">
        <v>897</v>
      </c>
      <c r="D23" s="44" t="s">
        <v>947</v>
      </c>
      <c r="E23" s="80">
        <v>384.99761178861786</v>
      </c>
      <c r="F23" s="80">
        <v>416.47931910569105</v>
      </c>
      <c r="G23" s="80">
        <v>645.52945121951211</v>
      </c>
      <c r="H23" s="80">
        <v>768.46339430894307</v>
      </c>
    </row>
    <row r="24" spans="2:8" ht="9.75" thickBot="1" x14ac:dyDescent="0.2">
      <c r="B24" s="79">
        <v>19</v>
      </c>
      <c r="C24" s="44" t="s">
        <v>897</v>
      </c>
      <c r="D24" s="44" t="s">
        <v>948</v>
      </c>
      <c r="E24" s="80">
        <v>416.3739837398374</v>
      </c>
      <c r="F24" s="80">
        <v>447.85569105691059</v>
      </c>
      <c r="G24" s="80">
        <v>688.97357723577238</v>
      </c>
      <c r="H24" s="80">
        <v>811.90752032520334</v>
      </c>
    </row>
    <row r="25" spans="2:8" ht="9.75" thickBot="1" x14ac:dyDescent="0.2">
      <c r="B25" s="79">
        <v>20</v>
      </c>
      <c r="C25" s="44" t="s">
        <v>889</v>
      </c>
      <c r="D25" s="44" t="s">
        <v>949</v>
      </c>
      <c r="E25" s="80">
        <v>442.95934959349597</v>
      </c>
      <c r="F25" s="80">
        <v>474.44105691056916</v>
      </c>
      <c r="G25" s="80">
        <v>725.78455284552854</v>
      </c>
      <c r="H25" s="80">
        <v>848.71849593495938</v>
      </c>
    </row>
    <row r="26" spans="2:8" ht="9.75" thickBot="1" x14ac:dyDescent="0.2">
      <c r="B26" s="79">
        <v>21</v>
      </c>
      <c r="C26" s="44" t="s">
        <v>889</v>
      </c>
      <c r="D26" s="44" t="s">
        <v>950</v>
      </c>
      <c r="E26" s="80">
        <v>459.98373983739839</v>
      </c>
      <c r="F26" s="80">
        <v>491.46544715447152</v>
      </c>
      <c r="G26" s="80">
        <v>749.35670731707319</v>
      </c>
      <c r="H26" s="80">
        <v>872.29065040650403</v>
      </c>
    </row>
    <row r="27" spans="2:8" ht="9.75" thickBot="1" x14ac:dyDescent="0.2">
      <c r="B27" s="79">
        <v>22</v>
      </c>
      <c r="C27" s="44" t="s">
        <v>906</v>
      </c>
      <c r="D27" s="44" t="s">
        <v>951</v>
      </c>
      <c r="E27" s="80">
        <v>438.65294715447158</v>
      </c>
      <c r="F27" s="80">
        <v>470.13465447154471</v>
      </c>
      <c r="G27" s="80">
        <v>719.82215447154465</v>
      </c>
      <c r="H27" s="80">
        <v>842.75609756097572</v>
      </c>
    </row>
    <row r="28" spans="2:8" ht="9.75" thickBot="1" x14ac:dyDescent="0.2">
      <c r="B28" s="79">
        <v>23</v>
      </c>
      <c r="C28" s="44" t="s">
        <v>906</v>
      </c>
      <c r="D28" s="44" t="s">
        <v>942</v>
      </c>
      <c r="E28" s="80">
        <v>347.72764227642278</v>
      </c>
      <c r="F28" s="80">
        <v>379.20934959349592</v>
      </c>
      <c r="G28" s="80">
        <v>593.92581300813004</v>
      </c>
      <c r="H28" s="80">
        <v>716.85975609756099</v>
      </c>
    </row>
    <row r="29" spans="2:8" ht="9.75" thickBot="1" x14ac:dyDescent="0.2">
      <c r="B29" s="79">
        <v>24</v>
      </c>
      <c r="C29" s="44" t="s">
        <v>906</v>
      </c>
      <c r="D29" s="44" t="s">
        <v>933</v>
      </c>
      <c r="E29" s="80">
        <v>548.31504065040656</v>
      </c>
      <c r="F29" s="80">
        <v>579.79674796747963</v>
      </c>
      <c r="G29" s="7">
        <v>871.66158536585374</v>
      </c>
      <c r="H29" s="80">
        <v>994.59552845528458</v>
      </c>
    </row>
    <row r="30" spans="2:8" ht="9.75" thickBot="1" x14ac:dyDescent="0.2">
      <c r="B30" s="79">
        <v>25</v>
      </c>
      <c r="C30" s="44" t="s">
        <v>906</v>
      </c>
      <c r="D30" s="44" t="s">
        <v>952</v>
      </c>
      <c r="E30" s="80">
        <v>637.53816056910568</v>
      </c>
      <c r="F30" s="80">
        <v>669.01986788617887</v>
      </c>
      <c r="G30" s="80">
        <v>995.20167682926831</v>
      </c>
      <c r="H30" s="80">
        <v>1118.1356199186991</v>
      </c>
    </row>
    <row r="31" spans="2:8" ht="9.75" thickBot="1" x14ac:dyDescent="0.2">
      <c r="B31" s="79">
        <v>26</v>
      </c>
      <c r="C31" s="44" t="s">
        <v>913</v>
      </c>
      <c r="D31" s="44" t="s">
        <v>953</v>
      </c>
      <c r="E31" s="80">
        <v>441.38770325203251</v>
      </c>
      <c r="F31" s="80">
        <v>430.79268292682923</v>
      </c>
      <c r="G31" s="80">
        <v>719.81707317073165</v>
      </c>
      <c r="H31" s="80">
        <v>860.94715447154476</v>
      </c>
    </row>
    <row r="32" spans="2:8" ht="9.75" thickBot="1" x14ac:dyDescent="0.2">
      <c r="B32" s="79">
        <v>27</v>
      </c>
      <c r="C32" s="44" t="s">
        <v>913</v>
      </c>
      <c r="D32" s="44" t="s">
        <v>954</v>
      </c>
      <c r="E32" s="80">
        <v>421.55487804878049</v>
      </c>
      <c r="F32" s="80">
        <v>453.03658536585368</v>
      </c>
      <c r="G32" s="80">
        <v>696.14735772357722</v>
      </c>
      <c r="H32" s="80">
        <v>502.85162601626013</v>
      </c>
    </row>
    <row r="33" spans="2:8" ht="9.75" thickBot="1" x14ac:dyDescent="0.2">
      <c r="B33" s="79">
        <v>28</v>
      </c>
      <c r="C33" s="44" t="s">
        <v>903</v>
      </c>
      <c r="D33" s="44" t="s">
        <v>955</v>
      </c>
      <c r="E33" s="80">
        <v>473.46544715447152</v>
      </c>
      <c r="F33" s="80">
        <v>504.94715447154471</v>
      </c>
      <c r="G33" s="80">
        <v>768.02388211382117</v>
      </c>
      <c r="H33" s="80">
        <v>890.95782520325201</v>
      </c>
    </row>
    <row r="34" spans="2:8" ht="9.75" thickBot="1" x14ac:dyDescent="0.2">
      <c r="B34" s="79">
        <v>29</v>
      </c>
      <c r="C34" s="44" t="s">
        <v>893</v>
      </c>
      <c r="D34" s="44" t="s">
        <v>956</v>
      </c>
      <c r="E34" s="80">
        <v>386.47560975609753</v>
      </c>
      <c r="F34" s="80">
        <v>417.95731707317071</v>
      </c>
      <c r="G34" s="80">
        <v>647.57621951219517</v>
      </c>
      <c r="H34" s="80">
        <v>770.51016260162601</v>
      </c>
    </row>
    <row r="35" spans="2:8" ht="9.75" thickBot="1" x14ac:dyDescent="0.2">
      <c r="B35" s="79">
        <v>30</v>
      </c>
      <c r="C35" s="44" t="s">
        <v>886</v>
      </c>
      <c r="D35" s="44" t="s">
        <v>957</v>
      </c>
      <c r="E35" s="80">
        <v>275.82113821138211</v>
      </c>
      <c r="F35" s="80">
        <v>307.30284552845529</v>
      </c>
      <c r="G35" s="80">
        <v>494.36178861788619</v>
      </c>
      <c r="H35" s="80">
        <v>617.29573170731703</v>
      </c>
    </row>
    <row r="36" spans="2:8" ht="9.75" thickBot="1" x14ac:dyDescent="0.2">
      <c r="B36" s="79">
        <v>31</v>
      </c>
      <c r="C36" s="44" t="s">
        <v>886</v>
      </c>
      <c r="D36" s="44" t="s">
        <v>949</v>
      </c>
      <c r="E36" s="80">
        <v>350.8780487804878</v>
      </c>
      <c r="F36" s="80">
        <v>382.35975609756099</v>
      </c>
      <c r="G36" s="80">
        <v>598.28709349593498</v>
      </c>
      <c r="H36" s="80">
        <v>721.22103658536594</v>
      </c>
    </row>
    <row r="37" spans="2:8" ht="9.75" thickBot="1" x14ac:dyDescent="0.2">
      <c r="B37" s="79">
        <v>32</v>
      </c>
      <c r="C37" s="44" t="s">
        <v>886</v>
      </c>
      <c r="D37" s="44" t="s">
        <v>958</v>
      </c>
      <c r="E37" s="80">
        <v>410.1189024390244</v>
      </c>
      <c r="F37" s="80">
        <v>441.60060975609758</v>
      </c>
      <c r="G37" s="80">
        <v>680.3125</v>
      </c>
      <c r="H37" s="80">
        <v>803.24644308943095</v>
      </c>
    </row>
    <row r="38" spans="2:8" ht="9.75" thickBot="1" x14ac:dyDescent="0.2">
      <c r="B38" s="79">
        <v>33</v>
      </c>
      <c r="C38" s="44" t="s">
        <v>914</v>
      </c>
      <c r="D38" s="44" t="s">
        <v>959</v>
      </c>
      <c r="E38" s="80">
        <v>314.71697154471548</v>
      </c>
      <c r="F38" s="80">
        <v>346.19867886178861</v>
      </c>
      <c r="G38" s="80">
        <v>548.21747967479678</v>
      </c>
      <c r="H38" s="80">
        <v>671.15142276422762</v>
      </c>
    </row>
    <row r="39" spans="2:8" ht="9.75" thickBot="1" x14ac:dyDescent="0.2">
      <c r="B39" s="79">
        <v>34</v>
      </c>
      <c r="C39" s="44" t="s">
        <v>914</v>
      </c>
      <c r="D39" s="44" t="s">
        <v>953</v>
      </c>
      <c r="E39" s="80">
        <v>314.71697154471548</v>
      </c>
      <c r="F39" s="80">
        <v>346.19867886178861</v>
      </c>
      <c r="G39" s="80">
        <v>548.21747967479678</v>
      </c>
      <c r="H39" s="80">
        <v>671.15142276422762</v>
      </c>
    </row>
    <row r="40" spans="2:8" ht="9.75" thickBot="1" x14ac:dyDescent="0.2">
      <c r="B40" s="79">
        <v>35</v>
      </c>
      <c r="C40" s="44" t="s">
        <v>920</v>
      </c>
      <c r="D40" s="44" t="s">
        <v>960</v>
      </c>
      <c r="E40" s="80">
        <v>564.07215447154476</v>
      </c>
      <c r="F40" s="80">
        <v>595.55386178861784</v>
      </c>
      <c r="G40" s="80">
        <v>893.47865853658539</v>
      </c>
      <c r="H40" s="80">
        <v>1016.4126016260162</v>
      </c>
    </row>
    <row r="41" spans="2:8" ht="9.75" thickBot="1" x14ac:dyDescent="0.2">
      <c r="B41" s="79">
        <v>36</v>
      </c>
      <c r="C41" s="44" t="s">
        <v>907</v>
      </c>
      <c r="D41" s="44" t="s">
        <v>952</v>
      </c>
      <c r="E41" s="80">
        <v>556.13770325203257</v>
      </c>
      <c r="F41" s="80">
        <v>587.61941056910564</v>
      </c>
      <c r="G41" s="80">
        <v>882.49314024390242</v>
      </c>
      <c r="H41" s="80">
        <v>1005.4270833333334</v>
      </c>
    </row>
    <row r="42" spans="2:8" ht="9.75" thickBot="1" x14ac:dyDescent="0.2">
      <c r="B42" s="79">
        <v>37</v>
      </c>
      <c r="C42" s="44" t="s">
        <v>907</v>
      </c>
      <c r="D42" s="44" t="s">
        <v>932</v>
      </c>
      <c r="E42" s="80">
        <v>323.09908536585368</v>
      </c>
      <c r="F42" s="80">
        <v>354.58079268292687</v>
      </c>
      <c r="G42" s="80">
        <v>559.82418699186985</v>
      </c>
      <c r="H42" s="80">
        <v>682.75813008130081</v>
      </c>
    </row>
    <row r="43" spans="2:8" ht="9.75" thickBot="1" x14ac:dyDescent="0.2">
      <c r="B43" s="79">
        <v>38</v>
      </c>
      <c r="C43" s="44" t="s">
        <v>42</v>
      </c>
      <c r="D43" s="44" t="s">
        <v>961</v>
      </c>
      <c r="E43" s="80">
        <v>395.05132113821139</v>
      </c>
      <c r="F43" s="80">
        <v>426.53302845528458</v>
      </c>
      <c r="G43" s="80">
        <v>659.45020325203257</v>
      </c>
      <c r="H43" s="80">
        <v>782.38414634146341</v>
      </c>
    </row>
    <row r="44" spans="2:8" ht="9.75" thickBot="1" x14ac:dyDescent="0.2">
      <c r="B44" s="79">
        <v>39</v>
      </c>
      <c r="C44" s="44" t="s">
        <v>42</v>
      </c>
      <c r="D44" s="44" t="s">
        <v>53</v>
      </c>
      <c r="E44" s="80">
        <v>414.88465447154476</v>
      </c>
      <c r="F44" s="80">
        <v>446.36636178861789</v>
      </c>
      <c r="G44" s="80">
        <v>686.91209349593498</v>
      </c>
      <c r="H44" s="80">
        <v>809.84603658536594</v>
      </c>
    </row>
    <row r="45" spans="2:8" ht="9.75" thickBot="1" x14ac:dyDescent="0.2">
      <c r="B45" s="79">
        <v>40</v>
      </c>
      <c r="C45" s="44" t="s">
        <v>892</v>
      </c>
      <c r="D45" s="44" t="s">
        <v>962</v>
      </c>
      <c r="E45" s="80">
        <v>386.47560975609753</v>
      </c>
      <c r="F45" s="80">
        <v>417.95731707317071</v>
      </c>
      <c r="G45" s="80">
        <v>647.57621951219517</v>
      </c>
      <c r="H45" s="80">
        <v>770.51016260162601</v>
      </c>
    </row>
    <row r="46" spans="2:8" ht="9.75" thickBot="1" x14ac:dyDescent="0.2">
      <c r="B46" s="79">
        <v>41</v>
      </c>
      <c r="C46" s="44" t="s">
        <v>890</v>
      </c>
      <c r="D46" s="44" t="s">
        <v>963</v>
      </c>
      <c r="E46" s="80">
        <v>999.08739837398377</v>
      </c>
      <c r="F46" s="80">
        <v>1030.5691056910571</v>
      </c>
      <c r="G46" s="80">
        <v>1495.8079268292684</v>
      </c>
      <c r="H46" s="80">
        <v>1618.7418699186994</v>
      </c>
    </row>
    <row r="47" spans="2:8" ht="9.75" thickBot="1" x14ac:dyDescent="0.2">
      <c r="B47" s="79">
        <v>42</v>
      </c>
      <c r="C47" s="44" t="s">
        <v>890</v>
      </c>
      <c r="D47" s="44" t="s">
        <v>947</v>
      </c>
      <c r="E47" s="80">
        <v>601.55072154471554</v>
      </c>
      <c r="F47" s="80">
        <v>633.03242886178862</v>
      </c>
      <c r="G47" s="80">
        <v>945.37234756097564</v>
      </c>
      <c r="H47" s="80">
        <v>1068.3062906504065</v>
      </c>
    </row>
    <row r="48" spans="2:8" ht="9.75" thickBot="1" x14ac:dyDescent="0.2">
      <c r="B48" s="79">
        <v>43</v>
      </c>
      <c r="C48" s="44" t="s">
        <v>890</v>
      </c>
      <c r="D48" s="44" t="s">
        <v>962</v>
      </c>
      <c r="E48" s="80">
        <v>550.87576219512187</v>
      </c>
      <c r="F48" s="80">
        <v>582.35746951219517</v>
      </c>
      <c r="G48" s="80">
        <v>875.20706300813015</v>
      </c>
      <c r="H48" s="80">
        <v>998.14100609756099</v>
      </c>
    </row>
    <row r="49" spans="2:8" ht="9.75" thickBot="1" x14ac:dyDescent="0.2">
      <c r="B49" s="79">
        <v>44</v>
      </c>
      <c r="C49" s="44" t="s">
        <v>902</v>
      </c>
      <c r="D49" s="44" t="s">
        <v>952</v>
      </c>
      <c r="E49" s="80">
        <v>682.79090447154476</v>
      </c>
      <c r="F49" s="80">
        <v>714.27261178861784</v>
      </c>
      <c r="G49" s="80">
        <v>1057.8589939024391</v>
      </c>
      <c r="H49" s="80">
        <v>1180.7929369918697</v>
      </c>
    </row>
    <row r="50" spans="2:8" ht="9.75" thickBot="1" x14ac:dyDescent="0.2">
      <c r="B50" s="79">
        <v>45</v>
      </c>
      <c r="C50" s="44" t="s">
        <v>902</v>
      </c>
      <c r="D50" s="44" t="s">
        <v>964</v>
      </c>
      <c r="E50" s="80">
        <v>576.40548780487802</v>
      </c>
      <c r="F50" s="80">
        <v>607.88719512195121</v>
      </c>
      <c r="G50" s="80">
        <v>910.55589430894304</v>
      </c>
      <c r="H50" s="80">
        <v>1033.489837398374</v>
      </c>
    </row>
    <row r="51" spans="2:8" ht="9.75" thickBot="1" x14ac:dyDescent="0.2">
      <c r="B51" s="79">
        <v>46</v>
      </c>
      <c r="C51" s="44" t="s">
        <v>44</v>
      </c>
      <c r="D51" s="44" t="s">
        <v>941</v>
      </c>
      <c r="E51" s="80">
        <v>380.74181910569104</v>
      </c>
      <c r="F51" s="80">
        <v>397.29002032520327</v>
      </c>
      <c r="G51" s="80">
        <v>639.6370731707317</v>
      </c>
      <c r="H51" s="80">
        <v>762.57101626016254</v>
      </c>
    </row>
    <row r="52" spans="2:8" ht="9.75" thickBot="1" x14ac:dyDescent="0.2">
      <c r="B52" s="79">
        <v>47</v>
      </c>
      <c r="C52" s="44" t="s">
        <v>47</v>
      </c>
      <c r="D52" s="44" t="s">
        <v>965</v>
      </c>
      <c r="E52" s="80">
        <v>409.14634146341467</v>
      </c>
      <c r="F52" s="80">
        <v>440.63668699186991</v>
      </c>
      <c r="G52" s="80">
        <v>678.97865853658539</v>
      </c>
      <c r="H52" s="80">
        <v>801.91260162601623</v>
      </c>
    </row>
    <row r="53" spans="2:8" ht="9.75" thickBot="1" x14ac:dyDescent="0.2">
      <c r="B53" s="79">
        <v>48</v>
      </c>
      <c r="C53" s="44" t="s">
        <v>898</v>
      </c>
      <c r="D53" s="44" t="s">
        <v>952</v>
      </c>
      <c r="E53" s="80">
        <v>637.7873475609756</v>
      </c>
      <c r="F53" s="80">
        <v>669.26905487804879</v>
      </c>
      <c r="G53" s="80">
        <v>995.54649390243901</v>
      </c>
      <c r="H53" s="80">
        <v>1118.48043699187</v>
      </c>
    </row>
    <row r="54" spans="2:8" ht="9.75" thickBot="1" x14ac:dyDescent="0.2">
      <c r="B54" s="79">
        <v>49</v>
      </c>
      <c r="C54" s="44" t="s">
        <v>898</v>
      </c>
      <c r="D54" s="44" t="s">
        <v>964</v>
      </c>
      <c r="E54" s="80">
        <v>395.05132113821139</v>
      </c>
      <c r="F54" s="80">
        <v>426.53302845528458</v>
      </c>
      <c r="G54" s="80">
        <v>659.45020325203257</v>
      </c>
      <c r="H54" s="80">
        <v>782.38414634146341</v>
      </c>
    </row>
    <row r="55" spans="2:8" ht="9.75" thickBot="1" x14ac:dyDescent="0.2">
      <c r="B55" s="79">
        <v>50</v>
      </c>
      <c r="C55" s="44" t="s">
        <v>909</v>
      </c>
      <c r="D55" s="44" t="s">
        <v>951</v>
      </c>
      <c r="E55" s="80">
        <v>376.49186991869919</v>
      </c>
      <c r="F55" s="80">
        <v>407.97357723577238</v>
      </c>
      <c r="G55" s="80">
        <v>633.75304878048792</v>
      </c>
      <c r="H55" s="80">
        <v>756.68699186991876</v>
      </c>
    </row>
    <row r="56" spans="2:8" ht="9.75" thickBot="1" x14ac:dyDescent="0.2">
      <c r="B56" s="79">
        <v>51</v>
      </c>
      <c r="C56" s="44" t="s">
        <v>909</v>
      </c>
      <c r="D56" s="44" t="s">
        <v>932</v>
      </c>
      <c r="E56" s="80">
        <v>226.61483739837399</v>
      </c>
      <c r="F56" s="80">
        <v>258.09654471544718</v>
      </c>
      <c r="G56" s="80">
        <v>426.23119918699189</v>
      </c>
      <c r="H56" s="80">
        <v>549.16514227642278</v>
      </c>
    </row>
    <row r="57" spans="2:8" ht="9.75" thickBot="1" x14ac:dyDescent="0.2">
      <c r="B57" s="79">
        <v>52</v>
      </c>
      <c r="C57" s="44" t="s">
        <v>900</v>
      </c>
      <c r="D57" s="44" t="s">
        <v>955</v>
      </c>
      <c r="E57" s="80">
        <v>570.63871951219517</v>
      </c>
      <c r="F57" s="80">
        <v>602.12042682926824</v>
      </c>
      <c r="G57" s="80">
        <v>902.57113821138216</v>
      </c>
      <c r="H57" s="80">
        <v>1025.5050813008129</v>
      </c>
    </row>
    <row r="58" spans="2:8" ht="9.75" thickBot="1" x14ac:dyDescent="0.2">
      <c r="B58" s="79">
        <v>53</v>
      </c>
      <c r="C58" s="44" t="s">
        <v>918</v>
      </c>
      <c r="D58" s="44" t="s">
        <v>960</v>
      </c>
      <c r="E58" s="80">
        <v>564.07215447154476</v>
      </c>
      <c r="F58" s="80">
        <v>595.55386178861784</v>
      </c>
      <c r="G58" s="80">
        <v>893.47865853658539</v>
      </c>
      <c r="H58" s="80">
        <v>1016.4126016260162</v>
      </c>
    </row>
    <row r="59" spans="2:8" ht="9.75" thickBot="1" x14ac:dyDescent="0.2">
      <c r="B59" s="79">
        <v>54</v>
      </c>
      <c r="C59" s="44" t="s">
        <v>896</v>
      </c>
      <c r="D59" s="44" t="s">
        <v>961</v>
      </c>
      <c r="E59" s="80">
        <v>386.1941056910569</v>
      </c>
      <c r="F59" s="80">
        <v>417.67581300813009</v>
      </c>
      <c r="G59" s="80">
        <v>647.18597560975616</v>
      </c>
      <c r="H59" s="80">
        <v>770.119918699187</v>
      </c>
    </row>
    <row r="60" spans="2:8" ht="9.75" thickBot="1" x14ac:dyDescent="0.2">
      <c r="B60" s="79">
        <v>55</v>
      </c>
      <c r="C60" s="44" t="s">
        <v>49</v>
      </c>
      <c r="D60" s="44" t="s">
        <v>948</v>
      </c>
      <c r="E60" s="80">
        <v>416.3739837398374</v>
      </c>
      <c r="F60" s="80">
        <v>447.85569105691059</v>
      </c>
      <c r="G60" s="80">
        <v>688.97357723577238</v>
      </c>
      <c r="H60" s="80">
        <v>811.90752032520334</v>
      </c>
    </row>
    <row r="61" spans="2:8" ht="9.75" thickBot="1" x14ac:dyDescent="0.2">
      <c r="B61" s="79">
        <v>56</v>
      </c>
      <c r="C61" s="44" t="s">
        <v>49</v>
      </c>
      <c r="D61" s="44" t="s">
        <v>932</v>
      </c>
      <c r="E61" s="80">
        <v>323.09908536585368</v>
      </c>
      <c r="F61" s="80">
        <v>354.58079268292687</v>
      </c>
      <c r="G61" s="80">
        <v>559.82418699186985</v>
      </c>
      <c r="H61" s="80">
        <v>682.75813008130081</v>
      </c>
    </row>
    <row r="62" spans="2:8" ht="9.75" thickBot="1" x14ac:dyDescent="0.2">
      <c r="B62" s="79">
        <v>57</v>
      </c>
      <c r="C62" s="44" t="s">
        <v>49</v>
      </c>
      <c r="D62" s="44" t="s">
        <v>937</v>
      </c>
      <c r="E62" s="80">
        <v>319.88973577235771</v>
      </c>
      <c r="F62" s="80">
        <v>351.3714430894309</v>
      </c>
      <c r="G62" s="80">
        <v>555.38058943089436</v>
      </c>
      <c r="H62" s="80">
        <v>678.3145325203252</v>
      </c>
    </row>
    <row r="63" spans="2:8" x14ac:dyDescent="0.15">
      <c r="B63" s="251" t="s">
        <v>1187</v>
      </c>
      <c r="C63" s="252"/>
      <c r="D63" s="252"/>
      <c r="E63" s="252"/>
      <c r="F63" s="252"/>
      <c r="G63" s="252"/>
      <c r="H63" s="252"/>
    </row>
    <row r="64" spans="2:8" x14ac:dyDescent="0.15">
      <c r="B64" s="253" t="s">
        <v>966</v>
      </c>
      <c r="C64" s="253"/>
      <c r="D64" s="253"/>
      <c r="E64" s="253"/>
      <c r="F64" s="253"/>
      <c r="G64" s="253"/>
      <c r="H64" s="253"/>
    </row>
    <row r="65" spans="2:8" x14ac:dyDescent="0.15">
      <c r="B65" s="189"/>
      <c r="C65" s="189"/>
      <c r="D65" s="189"/>
      <c r="E65" s="189"/>
      <c r="F65" s="189"/>
      <c r="G65" s="189"/>
      <c r="H65" s="189"/>
    </row>
  </sheetData>
  <mergeCells count="10">
    <mergeCell ref="B63:H63"/>
    <mergeCell ref="B64:H64"/>
    <mergeCell ref="B2:H2"/>
    <mergeCell ref="B4:B5"/>
    <mergeCell ref="C4:D4"/>
    <mergeCell ref="E4:E5"/>
    <mergeCell ref="F4:F5"/>
    <mergeCell ref="G4:G5"/>
    <mergeCell ref="H4:H5"/>
    <mergeCell ref="C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7"/>
  <sheetViews>
    <sheetView zoomScale="120" zoomScaleNormal="120" workbookViewId="0">
      <selection activeCell="A2" sqref="A2"/>
    </sheetView>
  </sheetViews>
  <sheetFormatPr baseColWidth="10" defaultColWidth="11.42578125" defaultRowHeight="9" x14ac:dyDescent="0.15"/>
  <cols>
    <col min="1" max="1" width="11.42578125" style="2" customWidth="1"/>
    <col min="2" max="2" width="3.7109375" style="2" bestFit="1" customWidth="1"/>
    <col min="3" max="3" width="20.5703125" style="2" bestFit="1" customWidth="1"/>
    <col min="4" max="4" width="11.7109375" style="2" customWidth="1"/>
    <col min="5" max="6" width="13.28515625" style="2" bestFit="1" customWidth="1"/>
    <col min="7" max="7" width="10.85546875" style="2" bestFit="1" customWidth="1"/>
    <col min="8" max="8" width="8.28515625" style="2" bestFit="1" customWidth="1"/>
    <col min="9" max="16384" width="11.42578125" style="2"/>
  </cols>
  <sheetData>
    <row r="2" spans="2:8" ht="13.5" x14ac:dyDescent="0.15">
      <c r="B2" s="220" t="s">
        <v>771</v>
      </c>
      <c r="C2" s="220"/>
      <c r="D2" s="220"/>
      <c r="E2" s="220"/>
      <c r="F2" s="220"/>
      <c r="G2" s="220"/>
      <c r="H2" s="220"/>
    </row>
    <row r="3" spans="2:8" ht="9.75" thickBot="1" x14ac:dyDescent="0.2"/>
    <row r="4" spans="2:8" ht="15" customHeight="1" thickBot="1" x14ac:dyDescent="0.2">
      <c r="B4" s="221" t="s">
        <v>772</v>
      </c>
      <c r="C4" s="221"/>
      <c r="D4" s="221"/>
      <c r="E4" s="221"/>
      <c r="F4" s="221"/>
      <c r="G4" s="221"/>
      <c r="H4" s="221"/>
    </row>
    <row r="5" spans="2:8" ht="36" customHeight="1" thickBot="1" x14ac:dyDescent="0.2">
      <c r="B5" s="194" t="s">
        <v>163</v>
      </c>
      <c r="C5" s="98" t="s">
        <v>773</v>
      </c>
      <c r="D5" s="194" t="s">
        <v>774</v>
      </c>
      <c r="E5" s="194" t="s">
        <v>775</v>
      </c>
      <c r="F5" s="194" t="s">
        <v>776</v>
      </c>
      <c r="G5" s="194" t="s">
        <v>777</v>
      </c>
      <c r="H5" s="194" t="s">
        <v>1177</v>
      </c>
    </row>
    <row r="6" spans="2:8" ht="9.75" thickBot="1" x14ac:dyDescent="0.2">
      <c r="B6" s="181">
        <v>1</v>
      </c>
      <c r="C6" s="53" t="s">
        <v>778</v>
      </c>
      <c r="D6" s="53" t="s">
        <v>779</v>
      </c>
      <c r="E6" s="26">
        <v>2015</v>
      </c>
      <c r="F6" s="26">
        <v>2018</v>
      </c>
      <c r="G6" s="26">
        <v>283</v>
      </c>
      <c r="H6" s="26">
        <v>458</v>
      </c>
    </row>
    <row r="7" spans="2:8" ht="22.5" customHeight="1" thickBot="1" x14ac:dyDescent="0.2">
      <c r="B7" s="181">
        <v>2</v>
      </c>
      <c r="C7" s="53" t="s">
        <v>780</v>
      </c>
      <c r="D7" s="53" t="s">
        <v>781</v>
      </c>
      <c r="E7" s="26">
        <v>2016</v>
      </c>
      <c r="F7" s="26">
        <v>2018</v>
      </c>
      <c r="G7" s="26">
        <v>600</v>
      </c>
      <c r="H7" s="27">
        <v>473</v>
      </c>
    </row>
    <row r="8" spans="2:8" ht="9.75" thickBot="1" x14ac:dyDescent="0.2">
      <c r="B8" s="181">
        <v>3</v>
      </c>
      <c r="C8" s="53" t="s">
        <v>782</v>
      </c>
      <c r="D8" s="53" t="s">
        <v>783</v>
      </c>
      <c r="E8" s="26">
        <v>2015</v>
      </c>
      <c r="F8" s="26">
        <v>2018</v>
      </c>
      <c r="G8" s="26">
        <v>420</v>
      </c>
      <c r="H8" s="26">
        <v>554</v>
      </c>
    </row>
    <row r="9" spans="2:8" ht="15.75" customHeight="1" thickBot="1" x14ac:dyDescent="0.2">
      <c r="B9" s="181">
        <v>4</v>
      </c>
      <c r="C9" s="53" t="s">
        <v>784</v>
      </c>
      <c r="D9" s="53" t="s">
        <v>785</v>
      </c>
      <c r="E9" s="26">
        <v>2016</v>
      </c>
      <c r="F9" s="26">
        <v>2018</v>
      </c>
      <c r="G9" s="26">
        <v>305</v>
      </c>
      <c r="H9" s="27">
        <v>294</v>
      </c>
    </row>
    <row r="10" spans="2:8" ht="9.75" thickBot="1" x14ac:dyDescent="0.2">
      <c r="B10" s="181">
        <v>5</v>
      </c>
      <c r="C10" s="53" t="s">
        <v>786</v>
      </c>
      <c r="D10" s="53" t="s">
        <v>706</v>
      </c>
      <c r="E10" s="26">
        <v>2015</v>
      </c>
      <c r="F10" s="26">
        <v>2017</v>
      </c>
      <c r="G10" s="26">
        <v>23</v>
      </c>
      <c r="H10" s="26">
        <v>109</v>
      </c>
    </row>
    <row r="11" spans="2:8" ht="15.75" customHeight="1" thickBot="1" x14ac:dyDescent="0.2">
      <c r="B11" s="181">
        <v>6</v>
      </c>
      <c r="C11" s="53" t="s">
        <v>787</v>
      </c>
      <c r="D11" s="53" t="s">
        <v>788</v>
      </c>
      <c r="E11" s="26">
        <v>2015</v>
      </c>
      <c r="F11" s="26">
        <v>2018</v>
      </c>
      <c r="G11" s="26">
        <v>650</v>
      </c>
      <c r="H11" s="27">
        <v>571</v>
      </c>
    </row>
    <row r="12" spans="2:8" ht="9.75" thickBot="1" x14ac:dyDescent="0.2">
      <c r="B12" s="181">
        <v>7</v>
      </c>
      <c r="C12" s="53" t="s">
        <v>789</v>
      </c>
      <c r="D12" s="53" t="s">
        <v>790</v>
      </c>
      <c r="E12" s="26">
        <v>2016</v>
      </c>
      <c r="F12" s="26">
        <v>2018</v>
      </c>
      <c r="G12" s="26">
        <v>800</v>
      </c>
      <c r="H12" s="26">
        <v>2111</v>
      </c>
    </row>
    <row r="13" spans="2:8" ht="18.75" customHeight="1" thickBot="1" x14ac:dyDescent="0.2">
      <c r="B13" s="221" t="s">
        <v>791</v>
      </c>
      <c r="C13" s="221"/>
      <c r="D13" s="221"/>
      <c r="E13" s="221"/>
      <c r="F13" s="221"/>
      <c r="G13" s="221"/>
      <c r="H13" s="221"/>
    </row>
    <row r="14" spans="2:8" ht="33.950000000000003" customHeight="1" thickBot="1" x14ac:dyDescent="0.2">
      <c r="B14" s="194" t="s">
        <v>163</v>
      </c>
      <c r="C14" s="194" t="s">
        <v>773</v>
      </c>
      <c r="D14" s="194" t="s">
        <v>774</v>
      </c>
      <c r="E14" s="194" t="s">
        <v>792</v>
      </c>
      <c r="F14" s="194" t="s">
        <v>776</v>
      </c>
      <c r="G14" s="194" t="s">
        <v>777</v>
      </c>
      <c r="H14" s="194" t="s">
        <v>1177</v>
      </c>
    </row>
    <row r="15" spans="2:8" ht="40.5" customHeight="1" thickBot="1" x14ac:dyDescent="0.2">
      <c r="B15" s="181">
        <v>8</v>
      </c>
      <c r="C15" s="53" t="s">
        <v>793</v>
      </c>
      <c r="D15" s="53" t="s">
        <v>643</v>
      </c>
      <c r="E15" s="26" t="s">
        <v>794</v>
      </c>
      <c r="F15" s="26">
        <v>2018</v>
      </c>
      <c r="G15" s="26">
        <v>273</v>
      </c>
      <c r="H15" s="26" t="s">
        <v>795</v>
      </c>
    </row>
    <row r="16" spans="2:8" ht="23.25" customHeight="1" thickBot="1" x14ac:dyDescent="0.2">
      <c r="B16" s="181">
        <v>9</v>
      </c>
      <c r="C16" s="53" t="s">
        <v>796</v>
      </c>
      <c r="D16" s="53" t="s">
        <v>797</v>
      </c>
      <c r="E16" s="26" t="s">
        <v>798</v>
      </c>
      <c r="F16" s="26" t="s">
        <v>797</v>
      </c>
      <c r="G16" s="26" t="s">
        <v>799</v>
      </c>
      <c r="H16" s="26" t="s">
        <v>797</v>
      </c>
    </row>
    <row r="17" spans="2:8" ht="62.25" customHeight="1" thickBot="1" x14ac:dyDescent="0.2">
      <c r="B17" s="181">
        <v>10</v>
      </c>
      <c r="C17" s="53" t="s">
        <v>800</v>
      </c>
      <c r="D17" s="222" t="s">
        <v>801</v>
      </c>
      <c r="E17" s="223"/>
      <c r="F17" s="223"/>
      <c r="G17" s="223"/>
      <c r="H17" s="224"/>
    </row>
    <row r="18" spans="2:8" ht="33.950000000000003" customHeight="1" thickBot="1" x14ac:dyDescent="0.2">
      <c r="B18" s="225" t="s">
        <v>586</v>
      </c>
      <c r="C18" s="225"/>
      <c r="D18" s="225"/>
      <c r="E18" s="225"/>
      <c r="F18" s="225"/>
      <c r="G18" s="182">
        <f>SUM(G6:G12,G15)</f>
        <v>3354</v>
      </c>
      <c r="H18" s="182">
        <f>SUM(H6:H12,H15)</f>
        <v>4570</v>
      </c>
    </row>
    <row r="19" spans="2:8" ht="33.950000000000003" customHeight="1" x14ac:dyDescent="0.15">
      <c r="B19" s="218" t="s">
        <v>802</v>
      </c>
      <c r="C19" s="219"/>
      <c r="D19" s="219"/>
      <c r="E19" s="219"/>
      <c r="F19" s="219"/>
      <c r="G19" s="219"/>
      <c r="H19" s="219"/>
    </row>
    <row r="20" spans="2:8" x14ac:dyDescent="0.15">
      <c r="B20" s="18"/>
      <c r="C20" s="18"/>
      <c r="D20" s="18"/>
      <c r="E20" s="18"/>
      <c r="F20" s="18"/>
      <c r="G20" s="18"/>
      <c r="H20" s="18"/>
    </row>
    <row r="21" spans="2:8" ht="21.75" customHeight="1" x14ac:dyDescent="0.15">
      <c r="B21" s="18"/>
    </row>
    <row r="22" spans="2:8" ht="21.75" customHeight="1" x14ac:dyDescent="0.15"/>
    <row r="23" spans="2:8" ht="21.75" customHeight="1" x14ac:dyDescent="0.15"/>
    <row r="24" spans="2:8" ht="27" customHeight="1" x14ac:dyDescent="0.15"/>
    <row r="25" spans="2:8" ht="24.75" customHeight="1" x14ac:dyDescent="0.15"/>
    <row r="26" spans="2:8" ht="40.5" customHeight="1" x14ac:dyDescent="0.15"/>
    <row r="27" spans="2:8" ht="57" customHeight="1" x14ac:dyDescent="0.15"/>
  </sheetData>
  <mergeCells count="6">
    <mergeCell ref="B19:H19"/>
    <mergeCell ref="B2:H2"/>
    <mergeCell ref="B4:H4"/>
    <mergeCell ref="B13:H13"/>
    <mergeCell ref="D17:H17"/>
    <mergeCell ref="B18:F18"/>
  </mergeCells>
  <conditionalFormatting sqref="B5:D5 B4">
    <cfRule type="duplicateValues" dxfId="13" priority="8"/>
  </conditionalFormatting>
  <conditionalFormatting sqref="E5">
    <cfRule type="duplicateValues" dxfId="12" priority="7"/>
  </conditionalFormatting>
  <conditionalFormatting sqref="F5">
    <cfRule type="duplicateValues" dxfId="11" priority="6"/>
  </conditionalFormatting>
  <conditionalFormatting sqref="G5:H5">
    <cfRule type="duplicateValues" dxfId="10" priority="9"/>
  </conditionalFormatting>
  <conditionalFormatting sqref="B13">
    <cfRule type="duplicateValues" dxfId="9" priority="5"/>
  </conditionalFormatting>
  <conditionalFormatting sqref="B14:D14">
    <cfRule type="duplicateValues" dxfId="8" priority="3"/>
  </conditionalFormatting>
  <conditionalFormatting sqref="E14">
    <cfRule type="duplicateValues" dxfId="7" priority="2"/>
  </conditionalFormatting>
  <conditionalFormatting sqref="G14:H14">
    <cfRule type="duplicateValues" dxfId="6" priority="4"/>
  </conditionalFormatting>
  <conditionalFormatting sqref="F14">
    <cfRule type="duplicateValues" dxfId="5" priority="1"/>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S68"/>
  <sheetViews>
    <sheetView zoomScale="120" zoomScaleNormal="120" workbookViewId="0"/>
  </sheetViews>
  <sheetFormatPr baseColWidth="10" defaultRowHeight="9" x14ac:dyDescent="0.15"/>
  <cols>
    <col min="1" max="1" width="11.42578125" style="2"/>
    <col min="2" max="2" width="9.140625" style="2" customWidth="1"/>
    <col min="3" max="3" width="3" style="2" customWidth="1"/>
    <col min="4" max="4" width="18.140625" style="2" customWidth="1"/>
    <col min="5" max="19" width="6.140625" style="2" customWidth="1"/>
    <col min="20" max="16384" width="11.42578125" style="2"/>
  </cols>
  <sheetData>
    <row r="2" spans="2:19" ht="15.75" customHeight="1" thickBot="1" x14ac:dyDescent="0.2">
      <c r="B2" s="268" t="s">
        <v>926</v>
      </c>
      <c r="C2" s="268"/>
      <c r="D2" s="268"/>
      <c r="E2" s="268"/>
      <c r="F2" s="268"/>
      <c r="G2" s="268"/>
      <c r="H2" s="268"/>
      <c r="I2" s="268"/>
      <c r="J2" s="268"/>
      <c r="K2" s="268"/>
      <c r="L2" s="268"/>
      <c r="M2" s="268"/>
      <c r="N2" s="268"/>
      <c r="O2" s="268"/>
      <c r="P2" s="268"/>
      <c r="Q2" s="268"/>
      <c r="R2" s="268"/>
    </row>
    <row r="3" spans="2:19" ht="15.75" customHeight="1" thickBot="1" x14ac:dyDescent="0.2">
      <c r="B3" s="274" t="s">
        <v>73</v>
      </c>
      <c r="C3" s="274"/>
      <c r="D3" s="10"/>
      <c r="E3" s="10"/>
      <c r="F3" s="10"/>
      <c r="G3" s="10"/>
      <c r="H3" s="10"/>
      <c r="I3" s="10"/>
      <c r="J3" s="10"/>
      <c r="K3" s="10"/>
      <c r="L3" s="10"/>
      <c r="M3" s="10"/>
      <c r="N3" s="10"/>
      <c r="O3" s="10"/>
      <c r="P3" s="10"/>
      <c r="Q3" s="10"/>
      <c r="R3" s="10"/>
    </row>
    <row r="4" spans="2:19" ht="21.75" customHeight="1" thickBot="1" x14ac:dyDescent="0.2">
      <c r="B4" s="198" t="s">
        <v>114</v>
      </c>
      <c r="C4" s="257" t="s">
        <v>164</v>
      </c>
      <c r="D4" s="258"/>
      <c r="E4" s="81">
        <v>2018</v>
      </c>
      <c r="F4" s="81">
        <v>2019</v>
      </c>
      <c r="G4" s="81">
        <v>2020</v>
      </c>
      <c r="H4" s="81">
        <v>2021</v>
      </c>
      <c r="I4" s="81">
        <v>2022</v>
      </c>
      <c r="J4" s="81">
        <v>2023</v>
      </c>
      <c r="K4" s="81">
        <v>2024</v>
      </c>
      <c r="L4" s="81">
        <v>2025</v>
      </c>
      <c r="M4" s="81">
        <v>2026</v>
      </c>
      <c r="N4" s="81">
        <v>2027</v>
      </c>
      <c r="O4" s="81">
        <v>2028</v>
      </c>
      <c r="P4" s="81">
        <v>2029</v>
      </c>
      <c r="Q4" s="81">
        <v>2030</v>
      </c>
      <c r="R4" s="81">
        <v>2031</v>
      </c>
      <c r="S4" s="81">
        <v>2032</v>
      </c>
    </row>
    <row r="5" spans="2:19" ht="9.75" thickBot="1" x14ac:dyDescent="0.2">
      <c r="B5" s="265" t="s">
        <v>56</v>
      </c>
      <c r="C5" s="266"/>
      <c r="D5" s="267"/>
      <c r="E5" s="82">
        <f>SUM(E6:E11)</f>
        <v>100</v>
      </c>
      <c r="F5" s="82">
        <f t="shared" ref="F5:S5" si="0">SUM(F6:F11)</f>
        <v>100</v>
      </c>
      <c r="G5" s="82">
        <f t="shared" si="0"/>
        <v>99.999999999999986</v>
      </c>
      <c r="H5" s="82">
        <f t="shared" si="0"/>
        <v>99.999999999999986</v>
      </c>
      <c r="I5" s="82">
        <f t="shared" si="0"/>
        <v>100</v>
      </c>
      <c r="J5" s="82">
        <f t="shared" si="0"/>
        <v>100</v>
      </c>
      <c r="K5" s="82">
        <f t="shared" si="0"/>
        <v>100</v>
      </c>
      <c r="L5" s="82">
        <f t="shared" si="0"/>
        <v>99.999999999999986</v>
      </c>
      <c r="M5" s="82">
        <f t="shared" si="0"/>
        <v>100</v>
      </c>
      <c r="N5" s="82">
        <f t="shared" si="0"/>
        <v>99.999999999999986</v>
      </c>
      <c r="O5" s="82">
        <f t="shared" si="0"/>
        <v>99.999999999999986</v>
      </c>
      <c r="P5" s="82">
        <f t="shared" si="0"/>
        <v>100.00000000000001</v>
      </c>
      <c r="Q5" s="82">
        <f t="shared" si="0"/>
        <v>99.999999999999986</v>
      </c>
      <c r="R5" s="82">
        <f t="shared" si="0"/>
        <v>100</v>
      </c>
      <c r="S5" s="82">
        <f t="shared" si="0"/>
        <v>100</v>
      </c>
    </row>
    <row r="6" spans="2:19" ht="9.75" thickBot="1" x14ac:dyDescent="0.2">
      <c r="B6" s="269"/>
      <c r="C6" s="200">
        <v>1</v>
      </c>
      <c r="D6" s="44" t="s">
        <v>882</v>
      </c>
      <c r="E6" s="80">
        <v>31.510034337836629</v>
      </c>
      <c r="F6" s="80">
        <v>31.485708985268264</v>
      </c>
      <c r="G6" s="80">
        <v>31.574862190053356</v>
      </c>
      <c r="H6" s="80">
        <v>31.426900973558308</v>
      </c>
      <c r="I6" s="80">
        <v>31.572814851658805</v>
      </c>
      <c r="J6" s="80">
        <v>31.70024988680057</v>
      </c>
      <c r="K6" s="80">
        <v>32.021246607265077</v>
      </c>
      <c r="L6" s="80">
        <v>32.246951310240149</v>
      </c>
      <c r="M6" s="80">
        <v>32.557879255269384</v>
      </c>
      <c r="N6" s="80">
        <v>32.782327372858816</v>
      </c>
      <c r="O6" s="80">
        <v>32.979199277660157</v>
      </c>
      <c r="P6" s="80">
        <v>33.138659439846222</v>
      </c>
      <c r="Q6" s="80">
        <v>33.223044891991648</v>
      </c>
      <c r="R6" s="80">
        <v>33.364290249513637</v>
      </c>
      <c r="S6" s="80">
        <v>33.515623229694512</v>
      </c>
    </row>
    <row r="7" spans="2:19" ht="9.75" thickBot="1" x14ac:dyDescent="0.2">
      <c r="B7" s="270"/>
      <c r="C7" s="200">
        <v>2</v>
      </c>
      <c r="D7" s="44" t="s">
        <v>883</v>
      </c>
      <c r="E7" s="80">
        <v>14.454269106410367</v>
      </c>
      <c r="F7" s="80">
        <v>14.147472507603592</v>
      </c>
      <c r="G7" s="80">
        <v>13.923727898074976</v>
      </c>
      <c r="H7" s="80">
        <v>13.681637442918273</v>
      </c>
      <c r="I7" s="80">
        <v>13.401239927158226</v>
      </c>
      <c r="J7" s="80">
        <v>13.118807320415135</v>
      </c>
      <c r="K7" s="80">
        <v>12.835833682255874</v>
      </c>
      <c r="L7" s="80">
        <v>12.591018343709607</v>
      </c>
      <c r="M7" s="80">
        <v>12.325909872986406</v>
      </c>
      <c r="N7" s="80">
        <v>12.05604086088014</v>
      </c>
      <c r="O7" s="80">
        <v>11.815278289399703</v>
      </c>
      <c r="P7" s="80">
        <v>11.587455387717153</v>
      </c>
      <c r="Q7" s="80">
        <v>11.423846164880691</v>
      </c>
      <c r="R7" s="80">
        <v>11.244861008811597</v>
      </c>
      <c r="S7" s="80">
        <v>11.068016750956357</v>
      </c>
    </row>
    <row r="8" spans="2:19" ht="9.75" thickBot="1" x14ac:dyDescent="0.2">
      <c r="B8" s="270"/>
      <c r="C8" s="200">
        <v>3</v>
      </c>
      <c r="D8" s="44" t="s">
        <v>884</v>
      </c>
      <c r="E8" s="80">
        <v>17.013857056469995</v>
      </c>
      <c r="F8" s="80">
        <v>16.921324641405384</v>
      </c>
      <c r="G8" s="80">
        <v>16.931115759052172</v>
      </c>
      <c r="H8" s="80">
        <v>16.926546073691817</v>
      </c>
      <c r="I8" s="80">
        <v>16.81663013060032</v>
      </c>
      <c r="J8" s="80">
        <v>16.83283200506521</v>
      </c>
      <c r="K8" s="80">
        <v>16.812818293975578</v>
      </c>
      <c r="L8" s="80">
        <v>16.817481657047168</v>
      </c>
      <c r="M8" s="80">
        <v>16.819485743629663</v>
      </c>
      <c r="N8" s="80">
        <v>16.817309036089416</v>
      </c>
      <c r="O8" s="80">
        <v>16.836032436710891</v>
      </c>
      <c r="P8" s="80">
        <v>16.848778721192598</v>
      </c>
      <c r="Q8" s="80">
        <v>16.881090269765934</v>
      </c>
      <c r="R8" s="80">
        <v>16.909855411566021</v>
      </c>
      <c r="S8" s="80">
        <v>16.914184536616869</v>
      </c>
    </row>
    <row r="9" spans="2:19" ht="9.75" thickBot="1" x14ac:dyDescent="0.2">
      <c r="B9" s="270"/>
      <c r="C9" s="200">
        <v>4</v>
      </c>
      <c r="D9" s="44" t="s">
        <v>885</v>
      </c>
      <c r="E9" s="80">
        <v>13.42126175593476</v>
      </c>
      <c r="F9" s="80">
        <v>13.913713425483119</v>
      </c>
      <c r="G9" s="80">
        <v>14.107399066615248</v>
      </c>
      <c r="H9" s="80">
        <v>14.30420393828137</v>
      </c>
      <c r="I9" s="80">
        <v>14.550159711164085</v>
      </c>
      <c r="J9" s="80">
        <v>14.70686563735028</v>
      </c>
      <c r="K9" s="80">
        <v>14.763360029013064</v>
      </c>
      <c r="L9" s="80">
        <v>14.829649557834093</v>
      </c>
      <c r="M9" s="80">
        <v>14.808086415756156</v>
      </c>
      <c r="N9" s="80">
        <v>14.80983510803614</v>
      </c>
      <c r="O9" s="80">
        <v>14.770303347703678</v>
      </c>
      <c r="P9" s="80">
        <v>14.785359792868698</v>
      </c>
      <c r="Q9" s="80">
        <v>14.805288960390198</v>
      </c>
      <c r="R9" s="80">
        <v>14.820984098210547</v>
      </c>
      <c r="S9" s="80">
        <v>14.824531109838823</v>
      </c>
    </row>
    <row r="10" spans="2:19" ht="9.75" thickBot="1" x14ac:dyDescent="0.2">
      <c r="B10" s="270"/>
      <c r="C10" s="200">
        <v>5</v>
      </c>
      <c r="D10" s="44" t="s">
        <v>632</v>
      </c>
      <c r="E10" s="80">
        <v>15.653626310944865</v>
      </c>
      <c r="F10" s="80">
        <v>15.723582269368039</v>
      </c>
      <c r="G10" s="80">
        <v>15.70325588598449</v>
      </c>
      <c r="H10" s="80">
        <v>15.70313132852495</v>
      </c>
      <c r="I10" s="80">
        <v>15.701961341029508</v>
      </c>
      <c r="J10" s="80">
        <v>15.696984024840555</v>
      </c>
      <c r="K10" s="80">
        <v>15.637299698789194</v>
      </c>
      <c r="L10" s="80">
        <v>15.546469268302948</v>
      </c>
      <c r="M10" s="80">
        <v>15.55730761417769</v>
      </c>
      <c r="N10" s="80">
        <v>15.537611225564696</v>
      </c>
      <c r="O10" s="80">
        <v>15.492537504685005</v>
      </c>
      <c r="P10" s="80">
        <v>15.527588648428653</v>
      </c>
      <c r="Q10" s="80">
        <v>15.565626959249562</v>
      </c>
      <c r="R10" s="80">
        <v>15.581699375485217</v>
      </c>
      <c r="S10" s="80">
        <v>15.576394965588552</v>
      </c>
    </row>
    <row r="11" spans="2:19" ht="9.75" thickBot="1" x14ac:dyDescent="0.2">
      <c r="B11" s="271"/>
      <c r="C11" s="200">
        <v>6</v>
      </c>
      <c r="D11" s="44" t="s">
        <v>886</v>
      </c>
      <c r="E11" s="80">
        <v>7.9469514324033872</v>
      </c>
      <c r="F11" s="80">
        <v>7.8081981708715986</v>
      </c>
      <c r="G11" s="80">
        <v>7.7596392002197545</v>
      </c>
      <c r="H11" s="80">
        <v>7.9575802430252782</v>
      </c>
      <c r="I11" s="80">
        <v>7.9571940383890567</v>
      </c>
      <c r="J11" s="80">
        <v>7.9442611255282376</v>
      </c>
      <c r="K11" s="80">
        <v>7.9294416887012025</v>
      </c>
      <c r="L11" s="80">
        <v>7.9684298628660377</v>
      </c>
      <c r="M11" s="80">
        <v>7.9313310981806993</v>
      </c>
      <c r="N11" s="80">
        <v>7.9968763965707872</v>
      </c>
      <c r="O11" s="80">
        <v>8.1066491438405599</v>
      </c>
      <c r="P11" s="80">
        <v>8.112158009946679</v>
      </c>
      <c r="Q11" s="80">
        <v>8.1011027537219569</v>
      </c>
      <c r="R11" s="80">
        <v>8.0783098564129858</v>
      </c>
      <c r="S11" s="80">
        <v>8.1012494073048842</v>
      </c>
    </row>
    <row r="12" spans="2:19" ht="9.75" thickBot="1" x14ac:dyDescent="0.2">
      <c r="B12" s="265" t="s">
        <v>57</v>
      </c>
      <c r="C12" s="266"/>
      <c r="D12" s="267"/>
      <c r="E12" s="82">
        <f>SUM(E13:E17)</f>
        <v>100</v>
      </c>
      <c r="F12" s="82">
        <f t="shared" ref="F12:S12" si="1">SUM(F13:F17)</f>
        <v>100.00000000000003</v>
      </c>
      <c r="G12" s="82">
        <f t="shared" si="1"/>
        <v>100.00000000000001</v>
      </c>
      <c r="H12" s="82">
        <f t="shared" si="1"/>
        <v>99.999999999999986</v>
      </c>
      <c r="I12" s="82">
        <f t="shared" si="1"/>
        <v>100.00000000000001</v>
      </c>
      <c r="J12" s="82">
        <f t="shared" si="1"/>
        <v>100.00000000000003</v>
      </c>
      <c r="K12" s="82">
        <f t="shared" si="1"/>
        <v>100.00000000000003</v>
      </c>
      <c r="L12" s="82">
        <f t="shared" si="1"/>
        <v>99.999999999999986</v>
      </c>
      <c r="M12" s="82">
        <f t="shared" si="1"/>
        <v>100</v>
      </c>
      <c r="N12" s="82">
        <f t="shared" si="1"/>
        <v>100</v>
      </c>
      <c r="O12" s="82">
        <f t="shared" si="1"/>
        <v>100.00000000000004</v>
      </c>
      <c r="P12" s="82">
        <f t="shared" si="1"/>
        <v>100</v>
      </c>
      <c r="Q12" s="82">
        <f t="shared" si="1"/>
        <v>100.00000000000001</v>
      </c>
      <c r="R12" s="82">
        <f t="shared" si="1"/>
        <v>99.999999999999986</v>
      </c>
      <c r="S12" s="82">
        <f t="shared" si="1"/>
        <v>100</v>
      </c>
    </row>
    <row r="13" spans="2:19" ht="9.75" thickBot="1" x14ac:dyDescent="0.2">
      <c r="B13" s="269"/>
      <c r="C13" s="200">
        <v>7</v>
      </c>
      <c r="D13" s="44" t="s">
        <v>887</v>
      </c>
      <c r="E13" s="80">
        <v>19.998374146813859</v>
      </c>
      <c r="F13" s="80">
        <v>20.277398300622135</v>
      </c>
      <c r="G13" s="80">
        <v>19.900214120618479</v>
      </c>
      <c r="H13" s="80">
        <v>19.790060390224813</v>
      </c>
      <c r="I13" s="80">
        <v>19.850281434118656</v>
      </c>
      <c r="J13" s="80">
        <v>19.877181863735686</v>
      </c>
      <c r="K13" s="80">
        <v>19.948298068999271</v>
      </c>
      <c r="L13" s="80">
        <v>20.045341846077282</v>
      </c>
      <c r="M13" s="80">
        <v>20.142575968169975</v>
      </c>
      <c r="N13" s="80">
        <v>20.309753798281815</v>
      </c>
      <c r="O13" s="80">
        <v>20.401331029667297</v>
      </c>
      <c r="P13" s="80">
        <v>20.459248083729289</v>
      </c>
      <c r="Q13" s="80">
        <v>20.539079122109229</v>
      </c>
      <c r="R13" s="80">
        <v>20.627033319603594</v>
      </c>
      <c r="S13" s="80">
        <v>20.691390322621402</v>
      </c>
    </row>
    <row r="14" spans="2:19" ht="9.75" thickBot="1" x14ac:dyDescent="0.2">
      <c r="B14" s="270"/>
      <c r="C14" s="200">
        <v>8</v>
      </c>
      <c r="D14" s="44" t="s">
        <v>888</v>
      </c>
      <c r="E14" s="80">
        <v>10.754608006329185</v>
      </c>
      <c r="F14" s="80">
        <v>11.084942005021285</v>
      </c>
      <c r="G14" s="80">
        <v>11.254001916986955</v>
      </c>
      <c r="H14" s="80">
        <v>11.483082621099477</v>
      </c>
      <c r="I14" s="80">
        <v>11.433954952866356</v>
      </c>
      <c r="J14" s="80">
        <v>11.478036830597208</v>
      </c>
      <c r="K14" s="80">
        <v>11.506514592155268</v>
      </c>
      <c r="L14" s="80">
        <v>11.534194982489153</v>
      </c>
      <c r="M14" s="80">
        <v>11.566196383556644</v>
      </c>
      <c r="N14" s="80">
        <v>11.554676336413843</v>
      </c>
      <c r="O14" s="80">
        <v>11.611744164760744</v>
      </c>
      <c r="P14" s="80">
        <v>11.670508823981473</v>
      </c>
      <c r="Q14" s="80">
        <v>11.699893330059451</v>
      </c>
      <c r="R14" s="80">
        <v>11.733137862841094</v>
      </c>
      <c r="S14" s="80">
        <v>11.777962064024656</v>
      </c>
    </row>
    <row r="15" spans="2:19" ht="9.75" thickBot="1" x14ac:dyDescent="0.2">
      <c r="B15" s="270"/>
      <c r="C15" s="200">
        <v>9</v>
      </c>
      <c r="D15" s="44" t="s">
        <v>27</v>
      </c>
      <c r="E15" s="80">
        <v>37.256977399927507</v>
      </c>
      <c r="F15" s="80">
        <v>36.853313400728247</v>
      </c>
      <c r="G15" s="80">
        <v>36.390755801341022</v>
      </c>
      <c r="H15" s="80">
        <v>36.484310670520593</v>
      </c>
      <c r="I15" s="80">
        <v>36.656892205100633</v>
      </c>
      <c r="J15" s="80">
        <v>36.676644911240928</v>
      </c>
      <c r="K15" s="80">
        <v>36.716633272905526</v>
      </c>
      <c r="L15" s="80">
        <v>36.727940793928155</v>
      </c>
      <c r="M15" s="80">
        <v>36.731027152296356</v>
      </c>
      <c r="N15" s="80">
        <v>36.724608670432303</v>
      </c>
      <c r="O15" s="80">
        <v>36.649506631972336</v>
      </c>
      <c r="P15" s="80">
        <v>36.606388964061416</v>
      </c>
      <c r="Q15" s="80">
        <v>36.581038551860395</v>
      </c>
      <c r="R15" s="80">
        <v>36.535147938900558</v>
      </c>
      <c r="S15" s="80">
        <v>36.483597262306183</v>
      </c>
    </row>
    <row r="16" spans="2:19" ht="9.75" thickBot="1" x14ac:dyDescent="0.2">
      <c r="B16" s="270"/>
      <c r="C16" s="200">
        <v>10</v>
      </c>
      <c r="D16" s="44" t="s">
        <v>30</v>
      </c>
      <c r="E16" s="80">
        <v>7.8632497445739098</v>
      </c>
      <c r="F16" s="80">
        <v>7.7069722384000912</v>
      </c>
      <c r="G16" s="80">
        <v>8.2662787507895565</v>
      </c>
      <c r="H16" s="80">
        <v>8.4119842044934678</v>
      </c>
      <c r="I16" s="80">
        <v>8.5523709597832429</v>
      </c>
      <c r="J16" s="80">
        <v>8.5080247446200818</v>
      </c>
      <c r="K16" s="80">
        <v>8.487498952044275</v>
      </c>
      <c r="L16" s="80">
        <v>8.4661750418823978</v>
      </c>
      <c r="M16" s="80">
        <v>8.4432191879710494</v>
      </c>
      <c r="N16" s="80">
        <v>8.4162550275119337</v>
      </c>
      <c r="O16" s="80">
        <v>8.4229803453446763</v>
      </c>
      <c r="P16" s="80">
        <v>8.4229626987095614</v>
      </c>
      <c r="Q16" s="80">
        <v>8.4255375207246193</v>
      </c>
      <c r="R16" s="80">
        <v>8.4181851185485268</v>
      </c>
      <c r="S16" s="80">
        <v>8.4179309932565012</v>
      </c>
    </row>
    <row r="17" spans="2:19" ht="9.75" thickBot="1" x14ac:dyDescent="0.2">
      <c r="B17" s="270"/>
      <c r="C17" s="200">
        <v>11</v>
      </c>
      <c r="D17" s="44" t="s">
        <v>889</v>
      </c>
      <c r="E17" s="80">
        <v>24.126790702355542</v>
      </c>
      <c r="F17" s="80">
        <v>24.077374055228258</v>
      </c>
      <c r="G17" s="80">
        <v>24.188749410264009</v>
      </c>
      <c r="H17" s="80">
        <v>23.830562113661646</v>
      </c>
      <c r="I17" s="80">
        <v>23.506500448131117</v>
      </c>
      <c r="J17" s="80">
        <v>23.46011164980612</v>
      </c>
      <c r="K17" s="80">
        <v>23.341055113895674</v>
      </c>
      <c r="L17" s="80">
        <v>23.226347335623</v>
      </c>
      <c r="M17" s="80">
        <v>23.116981308005975</v>
      </c>
      <c r="N17" s="80">
        <v>22.994706167360111</v>
      </c>
      <c r="O17" s="80">
        <v>22.914437828254979</v>
      </c>
      <c r="P17" s="80">
        <v>22.840891429518251</v>
      </c>
      <c r="Q17" s="80">
        <v>22.754451475246313</v>
      </c>
      <c r="R17" s="80">
        <v>22.686495760106229</v>
      </c>
      <c r="S17" s="80">
        <v>22.629119357791261</v>
      </c>
    </row>
    <row r="18" spans="2:19" ht="9.75" thickBot="1" x14ac:dyDescent="0.2">
      <c r="B18" s="265" t="s">
        <v>58</v>
      </c>
      <c r="C18" s="266"/>
      <c r="D18" s="267"/>
      <c r="E18" s="82">
        <f>SUM(E19:E28)</f>
        <v>100.00000000000001</v>
      </c>
      <c r="F18" s="82">
        <f t="shared" ref="F18:S18" si="2">SUM(F19:F28)</f>
        <v>99.999999999999986</v>
      </c>
      <c r="G18" s="82">
        <f t="shared" si="2"/>
        <v>99.999999999999986</v>
      </c>
      <c r="H18" s="82">
        <f t="shared" si="2"/>
        <v>99.999999999999986</v>
      </c>
      <c r="I18" s="82">
        <f t="shared" si="2"/>
        <v>100.00000000000003</v>
      </c>
      <c r="J18" s="82">
        <f t="shared" si="2"/>
        <v>100.00000000000003</v>
      </c>
      <c r="K18" s="82">
        <f t="shared" si="2"/>
        <v>99.999999999999972</v>
      </c>
      <c r="L18" s="82">
        <f t="shared" si="2"/>
        <v>100.00000000000001</v>
      </c>
      <c r="M18" s="82">
        <f t="shared" si="2"/>
        <v>99.999999999999986</v>
      </c>
      <c r="N18" s="82">
        <f t="shared" si="2"/>
        <v>99.999999999999986</v>
      </c>
      <c r="O18" s="82">
        <f t="shared" si="2"/>
        <v>100</v>
      </c>
      <c r="P18" s="82">
        <f t="shared" si="2"/>
        <v>99.999999999999972</v>
      </c>
      <c r="Q18" s="82">
        <f t="shared" si="2"/>
        <v>99.999999999999986</v>
      </c>
      <c r="R18" s="82">
        <f t="shared" si="2"/>
        <v>100.00000000000001</v>
      </c>
      <c r="S18" s="82">
        <f t="shared" si="2"/>
        <v>100.00000000000001</v>
      </c>
    </row>
    <row r="19" spans="2:19" ht="9.75" thickBot="1" x14ac:dyDescent="0.2">
      <c r="B19" s="269"/>
      <c r="C19" s="200">
        <v>12</v>
      </c>
      <c r="D19" s="44" t="s">
        <v>890</v>
      </c>
      <c r="E19" s="80">
        <v>4.6868872958221246</v>
      </c>
      <c r="F19" s="80">
        <v>4.6227573104126307</v>
      </c>
      <c r="G19" s="80">
        <v>4.4350487904120817</v>
      </c>
      <c r="H19" s="80">
        <v>4.420228569970833</v>
      </c>
      <c r="I19" s="80">
        <v>4.3637626554871281</v>
      </c>
      <c r="J19" s="80">
        <v>4.5081245650862076</v>
      </c>
      <c r="K19" s="80">
        <v>4.6108005253677282</v>
      </c>
      <c r="L19" s="80">
        <v>4.7137490825817325</v>
      </c>
      <c r="M19" s="80">
        <v>4.7353112615707298</v>
      </c>
      <c r="N19" s="80">
        <v>4.7423190092043166</v>
      </c>
      <c r="O19" s="80">
        <v>4.7588080595453466</v>
      </c>
      <c r="P19" s="80">
        <v>4.7805666530289015</v>
      </c>
      <c r="Q19" s="80">
        <v>4.7998200433896825</v>
      </c>
      <c r="R19" s="80">
        <v>4.8193444613293304</v>
      </c>
      <c r="S19" s="80">
        <v>4.8356356727108256</v>
      </c>
    </row>
    <row r="20" spans="2:19" ht="9.75" thickBot="1" x14ac:dyDescent="0.2">
      <c r="B20" s="270"/>
      <c r="C20" s="200">
        <v>13</v>
      </c>
      <c r="D20" s="44" t="s">
        <v>891</v>
      </c>
      <c r="E20" s="80">
        <v>4.2008467917108874</v>
      </c>
      <c r="F20" s="80">
        <v>4.1451889214977244</v>
      </c>
      <c r="G20" s="80">
        <v>3.978678808292925</v>
      </c>
      <c r="H20" s="80">
        <v>3.9675079559899187</v>
      </c>
      <c r="I20" s="80">
        <v>3.9189405015265653</v>
      </c>
      <c r="J20" s="80">
        <v>3.9189235220179177</v>
      </c>
      <c r="K20" s="80">
        <v>3.946363919892335</v>
      </c>
      <c r="L20" s="80">
        <v>3.9609096964493697</v>
      </c>
      <c r="M20" s="80">
        <v>3.9820292813867133</v>
      </c>
      <c r="N20" s="80">
        <v>3.9937210882806258</v>
      </c>
      <c r="O20" s="80">
        <v>4.0200754003003336</v>
      </c>
      <c r="P20" s="80">
        <v>4.0519154767314776</v>
      </c>
      <c r="Q20" s="80">
        <v>4.0802967587216212</v>
      </c>
      <c r="R20" s="80">
        <v>4.106613190894767</v>
      </c>
      <c r="S20" s="80">
        <v>4.1311255209381503</v>
      </c>
    </row>
    <row r="21" spans="2:19" ht="9.75" thickBot="1" x14ac:dyDescent="0.2">
      <c r="B21" s="270"/>
      <c r="C21" s="200">
        <v>14</v>
      </c>
      <c r="D21" s="44" t="s">
        <v>892</v>
      </c>
      <c r="E21" s="80">
        <v>8.3908199806202521</v>
      </c>
      <c r="F21" s="80">
        <v>8.4114485614778314</v>
      </c>
      <c r="G21" s="80">
        <v>8.2293013333705787</v>
      </c>
      <c r="H21" s="80">
        <v>8.3762662956120817</v>
      </c>
      <c r="I21" s="80">
        <v>8.3123896320334545</v>
      </c>
      <c r="J21" s="80">
        <v>8.3090560036744083</v>
      </c>
      <c r="K21" s="80">
        <v>8.2952985696213108</v>
      </c>
      <c r="L21" s="80">
        <v>8.2962117826019899</v>
      </c>
      <c r="M21" s="80">
        <v>8.3503080358392872</v>
      </c>
      <c r="N21" s="80">
        <v>8.3664207851777377</v>
      </c>
      <c r="O21" s="80">
        <v>8.3850556499032951</v>
      </c>
      <c r="P21" s="80">
        <v>8.4107804481014252</v>
      </c>
      <c r="Q21" s="80">
        <v>8.4293547621176543</v>
      </c>
      <c r="R21" s="80">
        <v>8.446253657911269</v>
      </c>
      <c r="S21" s="80">
        <v>8.4583847956888558</v>
      </c>
    </row>
    <row r="22" spans="2:19" ht="9.75" thickBot="1" x14ac:dyDescent="0.2">
      <c r="B22" s="270"/>
      <c r="C22" s="200">
        <v>15</v>
      </c>
      <c r="D22" s="44" t="s">
        <v>893</v>
      </c>
      <c r="E22" s="80">
        <v>4.686815925460099</v>
      </c>
      <c r="F22" s="80">
        <v>4.6375027932103174</v>
      </c>
      <c r="G22" s="80">
        <v>4.4667175126564613</v>
      </c>
      <c r="H22" s="80">
        <v>4.4621716666706703</v>
      </c>
      <c r="I22" s="80">
        <v>4.4065005545802345</v>
      </c>
      <c r="J22" s="80">
        <v>4.404663348914398</v>
      </c>
      <c r="K22" s="80">
        <v>4.3992901283706409</v>
      </c>
      <c r="L22" s="80">
        <v>4.4177049415852663</v>
      </c>
      <c r="M22" s="80">
        <v>4.4465293646736717</v>
      </c>
      <c r="N22" s="80">
        <v>4.4643990872701629</v>
      </c>
      <c r="O22" s="80">
        <v>4.485330303680751</v>
      </c>
      <c r="P22" s="80">
        <v>4.5103383408448483</v>
      </c>
      <c r="Q22" s="80">
        <v>4.5375050817339684</v>
      </c>
      <c r="R22" s="80">
        <v>4.5577395837756045</v>
      </c>
      <c r="S22" s="80">
        <v>4.5753220687515705</v>
      </c>
    </row>
    <row r="23" spans="2:19" ht="9.75" thickBot="1" x14ac:dyDescent="0.2">
      <c r="B23" s="270"/>
      <c r="C23" s="200">
        <v>16</v>
      </c>
      <c r="D23" s="44" t="s">
        <v>894</v>
      </c>
      <c r="E23" s="80">
        <v>53.5149378239702</v>
      </c>
      <c r="F23" s="80">
        <v>52.985929914589732</v>
      </c>
      <c r="G23" s="80">
        <v>53.008612334702434</v>
      </c>
      <c r="H23" s="80">
        <v>52.900715128599117</v>
      </c>
      <c r="I23" s="80">
        <v>53.38229302129124</v>
      </c>
      <c r="J23" s="80">
        <v>53.220451916336643</v>
      </c>
      <c r="K23" s="80">
        <v>53.145112701131261</v>
      </c>
      <c r="L23" s="80">
        <v>52.999667560101912</v>
      </c>
      <c r="M23" s="80">
        <v>52.840464331782314</v>
      </c>
      <c r="N23" s="80">
        <v>52.787319424576438</v>
      </c>
      <c r="O23" s="80">
        <v>52.690488632621026</v>
      </c>
      <c r="P23" s="80">
        <v>52.563558146854191</v>
      </c>
      <c r="Q23" s="80">
        <v>52.450766586293007</v>
      </c>
      <c r="R23" s="80">
        <v>52.342168516779871</v>
      </c>
      <c r="S23" s="80">
        <v>52.256033849054994</v>
      </c>
    </row>
    <row r="24" spans="2:19" ht="9.75" thickBot="1" x14ac:dyDescent="0.2">
      <c r="B24" s="270"/>
      <c r="C24" s="200">
        <v>17</v>
      </c>
      <c r="D24" s="44" t="s">
        <v>895</v>
      </c>
      <c r="E24" s="80">
        <v>10.050359369673242</v>
      </c>
      <c r="F24" s="80">
        <v>10.872276272647778</v>
      </c>
      <c r="G24" s="80">
        <v>12.111015512239398</v>
      </c>
      <c r="H24" s="80">
        <v>12.127102761544927</v>
      </c>
      <c r="I24" s="80">
        <v>12.024239204129172</v>
      </c>
      <c r="J24" s="80">
        <v>12.019246339788221</v>
      </c>
      <c r="K24" s="80">
        <v>11.980597270995695</v>
      </c>
      <c r="L24" s="80">
        <v>11.957702059029566</v>
      </c>
      <c r="M24" s="80">
        <v>11.898495612886716</v>
      </c>
      <c r="N24" s="80">
        <v>11.811885713697436</v>
      </c>
      <c r="O24" s="80">
        <v>11.729576602829518</v>
      </c>
      <c r="P24" s="80">
        <v>11.641007483242628</v>
      </c>
      <c r="Q24" s="80">
        <v>11.559068129730472</v>
      </c>
      <c r="R24" s="80">
        <v>11.48835643299188</v>
      </c>
      <c r="S24" s="80">
        <v>11.41130816421245</v>
      </c>
    </row>
    <row r="25" spans="2:19" ht="9.75" thickBot="1" x14ac:dyDescent="0.2">
      <c r="B25" s="270"/>
      <c r="C25" s="200">
        <v>18</v>
      </c>
      <c r="D25" s="44" t="s">
        <v>896</v>
      </c>
      <c r="E25" s="80">
        <v>3.687052825465126</v>
      </c>
      <c r="F25" s="80">
        <v>3.6470869787650768</v>
      </c>
      <c r="G25" s="80">
        <v>3.5072364700277929</v>
      </c>
      <c r="H25" s="80">
        <v>3.50936162561886</v>
      </c>
      <c r="I25" s="80">
        <v>3.4753275161636865</v>
      </c>
      <c r="J25" s="80">
        <v>3.4815146411139688</v>
      </c>
      <c r="K25" s="80">
        <v>3.4917280434202924</v>
      </c>
      <c r="L25" s="80">
        <v>3.500639867331111</v>
      </c>
      <c r="M25" s="80">
        <v>3.5282923914642437</v>
      </c>
      <c r="N25" s="80">
        <v>3.5533078519181425</v>
      </c>
      <c r="O25" s="80">
        <v>3.5858779981788604</v>
      </c>
      <c r="P25" s="80">
        <v>3.624753899526429</v>
      </c>
      <c r="Q25" s="80">
        <v>3.6601952702338338</v>
      </c>
      <c r="R25" s="80">
        <v>3.6941450124687414</v>
      </c>
      <c r="S25" s="80">
        <v>3.7267578101869128</v>
      </c>
    </row>
    <row r="26" spans="2:19" ht="9.75" thickBot="1" x14ac:dyDescent="0.2">
      <c r="B26" s="270"/>
      <c r="C26" s="200">
        <v>19</v>
      </c>
      <c r="D26" s="44" t="s">
        <v>897</v>
      </c>
      <c r="E26" s="80">
        <v>7.9637042600872068</v>
      </c>
      <c r="F26" s="80">
        <v>7.88368215566204</v>
      </c>
      <c r="G26" s="80">
        <v>7.5688735969603584</v>
      </c>
      <c r="H26" s="80">
        <v>7.5379933595563591</v>
      </c>
      <c r="I26" s="80">
        <v>7.4404403875600709</v>
      </c>
      <c r="J26" s="80">
        <v>7.4327731556345169</v>
      </c>
      <c r="K26" s="80">
        <v>7.4091585363476113</v>
      </c>
      <c r="L26" s="80">
        <v>7.4117025951809374</v>
      </c>
      <c r="M26" s="80">
        <v>7.4462778461340573</v>
      </c>
      <c r="N26" s="80">
        <v>7.4891005726517275</v>
      </c>
      <c r="O26" s="80">
        <v>7.5241576546842754</v>
      </c>
      <c r="P26" s="80">
        <v>7.5627724349732901</v>
      </c>
      <c r="Q26" s="80">
        <v>7.5995294277033247</v>
      </c>
      <c r="R26" s="80">
        <v>7.6375255511993849</v>
      </c>
      <c r="S26" s="80">
        <v>7.6744578509250063</v>
      </c>
    </row>
    <row r="27" spans="2:19" ht="9.75" thickBot="1" x14ac:dyDescent="0.2">
      <c r="B27" s="270"/>
      <c r="C27" s="200">
        <v>20</v>
      </c>
      <c r="D27" s="44" t="s">
        <v>898</v>
      </c>
      <c r="E27" s="80">
        <v>0</v>
      </c>
      <c r="F27" s="80">
        <v>0</v>
      </c>
      <c r="G27" s="80">
        <v>0</v>
      </c>
      <c r="H27" s="80">
        <v>0</v>
      </c>
      <c r="I27" s="80">
        <v>0</v>
      </c>
      <c r="J27" s="80">
        <v>0</v>
      </c>
      <c r="K27" s="80">
        <v>0</v>
      </c>
      <c r="L27" s="80">
        <v>0</v>
      </c>
      <c r="M27" s="80">
        <v>0</v>
      </c>
      <c r="N27" s="80">
        <v>0</v>
      </c>
      <c r="O27" s="80">
        <v>0</v>
      </c>
      <c r="P27" s="80">
        <v>0</v>
      </c>
      <c r="Q27" s="80">
        <v>0</v>
      </c>
      <c r="R27" s="80">
        <v>0</v>
      </c>
      <c r="S27" s="80">
        <v>0</v>
      </c>
    </row>
    <row r="28" spans="2:19" ht="9.75" thickBot="1" x14ac:dyDescent="0.2">
      <c r="B28" s="271"/>
      <c r="C28" s="200">
        <v>21</v>
      </c>
      <c r="D28" s="44" t="s">
        <v>899</v>
      </c>
      <c r="E28" s="80">
        <v>2.818575727190856</v>
      </c>
      <c r="F28" s="80">
        <v>2.7941270917368564</v>
      </c>
      <c r="G28" s="80">
        <v>2.6945156413379601</v>
      </c>
      <c r="H28" s="80">
        <v>2.6986526364372185</v>
      </c>
      <c r="I28" s="80">
        <v>2.6761065272284692</v>
      </c>
      <c r="J28" s="80">
        <v>2.7052465074337224</v>
      </c>
      <c r="K28" s="80">
        <v>2.7216503048531142</v>
      </c>
      <c r="L28" s="80">
        <v>2.7417124151381063</v>
      </c>
      <c r="M28" s="80">
        <v>2.7722918742622471</v>
      </c>
      <c r="N28" s="80">
        <v>2.7915264672233859</v>
      </c>
      <c r="O28" s="80">
        <v>2.8206296982565955</v>
      </c>
      <c r="P28" s="80">
        <v>2.8543071166967908</v>
      </c>
      <c r="Q28" s="80">
        <v>2.8834639400764281</v>
      </c>
      <c r="R28" s="80">
        <v>2.9078535926491722</v>
      </c>
      <c r="S28" s="80">
        <v>2.9309742675312465</v>
      </c>
    </row>
    <row r="29" spans="2:19" ht="9.75" thickBot="1" x14ac:dyDescent="0.2">
      <c r="B29" s="265" t="s">
        <v>55</v>
      </c>
      <c r="C29" s="266"/>
      <c r="D29" s="267"/>
      <c r="E29" s="82">
        <f>SUM(E30:E37)</f>
        <v>100</v>
      </c>
      <c r="F29" s="82">
        <f t="shared" ref="F29:S29" si="3">SUM(F30:F37)</f>
        <v>100.00000000000003</v>
      </c>
      <c r="G29" s="8">
        <f t="shared" si="3"/>
        <v>99.999999999999986</v>
      </c>
      <c r="H29" s="82">
        <f t="shared" si="3"/>
        <v>100</v>
      </c>
      <c r="I29" s="82">
        <f t="shared" si="3"/>
        <v>100.00000000000001</v>
      </c>
      <c r="J29" s="82">
        <f t="shared" si="3"/>
        <v>100</v>
      </c>
      <c r="K29" s="82">
        <f t="shared" si="3"/>
        <v>100</v>
      </c>
      <c r="L29" s="82">
        <f t="shared" si="3"/>
        <v>99.999999999999986</v>
      </c>
      <c r="M29" s="82">
        <f t="shared" si="3"/>
        <v>100.00000000000001</v>
      </c>
      <c r="N29" s="82">
        <f t="shared" si="3"/>
        <v>100</v>
      </c>
      <c r="O29" s="82">
        <f t="shared" si="3"/>
        <v>99.999999999999986</v>
      </c>
      <c r="P29" s="82">
        <f t="shared" si="3"/>
        <v>100</v>
      </c>
      <c r="Q29" s="82">
        <f t="shared" si="3"/>
        <v>99.999999999999972</v>
      </c>
      <c r="R29" s="82">
        <f t="shared" si="3"/>
        <v>100</v>
      </c>
      <c r="S29" s="82">
        <f t="shared" si="3"/>
        <v>99.999999999999986</v>
      </c>
    </row>
    <row r="30" spans="2:19" ht="9.75" thickBot="1" x14ac:dyDescent="0.2">
      <c r="B30" s="269"/>
      <c r="C30" s="200">
        <v>22</v>
      </c>
      <c r="D30" s="44" t="s">
        <v>900</v>
      </c>
      <c r="E30" s="80">
        <v>4.0252757733492377</v>
      </c>
      <c r="F30" s="80">
        <v>4.0642871817665451</v>
      </c>
      <c r="G30" s="80">
        <v>4.058764088066769</v>
      </c>
      <c r="H30" s="80">
        <v>4.0536708356251321</v>
      </c>
      <c r="I30" s="80">
        <v>4.0857118902022274</v>
      </c>
      <c r="J30" s="80">
        <v>4.1095209998717115</v>
      </c>
      <c r="K30" s="80">
        <v>4.1543480850739485</v>
      </c>
      <c r="L30" s="80">
        <v>4.1865464365355134</v>
      </c>
      <c r="M30" s="80">
        <v>4.218190302956546</v>
      </c>
      <c r="N30" s="80">
        <v>4.2576162663025681</v>
      </c>
      <c r="O30" s="80">
        <v>4.3055481826370379</v>
      </c>
      <c r="P30" s="80">
        <v>4.3563402578811052</v>
      </c>
      <c r="Q30" s="80">
        <v>4.408692124296433</v>
      </c>
      <c r="R30" s="80">
        <v>4.4594227213763205</v>
      </c>
      <c r="S30" s="80">
        <v>4.5059274228190933</v>
      </c>
    </row>
    <row r="31" spans="2:19" ht="9.75" thickBot="1" x14ac:dyDescent="0.2">
      <c r="B31" s="270"/>
      <c r="C31" s="200">
        <v>23</v>
      </c>
      <c r="D31" s="44" t="s">
        <v>901</v>
      </c>
      <c r="E31" s="80">
        <v>23.7620068775684</v>
      </c>
      <c r="F31" s="80">
        <v>23.818250645347415</v>
      </c>
      <c r="G31" s="80">
        <v>23.824606907382154</v>
      </c>
      <c r="H31" s="80">
        <v>23.804206354717614</v>
      </c>
      <c r="I31" s="80">
        <v>23.772137560084154</v>
      </c>
      <c r="J31" s="80">
        <v>23.721011307970617</v>
      </c>
      <c r="K31" s="80">
        <v>23.694978892793696</v>
      </c>
      <c r="L31" s="80">
        <v>23.681962324605792</v>
      </c>
      <c r="M31" s="80">
        <v>23.722547142128708</v>
      </c>
      <c r="N31" s="80">
        <v>23.762345442351403</v>
      </c>
      <c r="O31" s="80">
        <v>23.815931340091751</v>
      </c>
      <c r="P31" s="80">
        <v>23.855878583255517</v>
      </c>
      <c r="Q31" s="80">
        <v>23.9289549254318</v>
      </c>
      <c r="R31" s="80">
        <v>23.994968850675395</v>
      </c>
      <c r="S31" s="80">
        <v>24.049963292270945</v>
      </c>
    </row>
    <row r="32" spans="2:19" ht="9.75" thickBot="1" x14ac:dyDescent="0.2">
      <c r="B32" s="270"/>
      <c r="C32" s="200">
        <v>24</v>
      </c>
      <c r="D32" s="44" t="s">
        <v>22</v>
      </c>
      <c r="E32" s="80">
        <v>20.265954195073689</v>
      </c>
      <c r="F32" s="80">
        <v>20.268019028493082</v>
      </c>
      <c r="G32" s="80">
        <v>20.3079316303597</v>
      </c>
      <c r="H32" s="80">
        <v>20.371191135385359</v>
      </c>
      <c r="I32" s="80">
        <v>20.312663443943507</v>
      </c>
      <c r="J32" s="80">
        <v>20.196789701917201</v>
      </c>
      <c r="K32" s="80">
        <v>20.170309104977385</v>
      </c>
      <c r="L32" s="80">
        <v>20.137969600441874</v>
      </c>
      <c r="M32" s="80">
        <v>20.081349824039009</v>
      </c>
      <c r="N32" s="80">
        <v>20.037500004605075</v>
      </c>
      <c r="O32" s="80">
        <v>20.000978253950024</v>
      </c>
      <c r="P32" s="80">
        <v>19.948702100184487</v>
      </c>
      <c r="Q32" s="80">
        <v>19.909536650345462</v>
      </c>
      <c r="R32" s="80">
        <v>19.868418032421527</v>
      </c>
      <c r="S32" s="80">
        <v>19.826498699910715</v>
      </c>
    </row>
    <row r="33" spans="2:19" ht="9.75" thickBot="1" x14ac:dyDescent="0.2">
      <c r="B33" s="270"/>
      <c r="C33" s="200">
        <v>25</v>
      </c>
      <c r="D33" s="44" t="s">
        <v>44</v>
      </c>
      <c r="E33" s="80">
        <v>10.21862790821009</v>
      </c>
      <c r="F33" s="80">
        <v>10.343935630196187</v>
      </c>
      <c r="G33" s="80">
        <v>10.371103748751347</v>
      </c>
      <c r="H33" s="80">
        <v>10.358113159009289</v>
      </c>
      <c r="I33" s="80">
        <v>10.354950231443025</v>
      </c>
      <c r="J33" s="80">
        <v>10.377129453725914</v>
      </c>
      <c r="K33" s="80">
        <v>10.414080147814211</v>
      </c>
      <c r="L33" s="80">
        <v>10.427210606631768</v>
      </c>
      <c r="M33" s="80">
        <v>10.428268477228924</v>
      </c>
      <c r="N33" s="80">
        <v>10.409690398917371</v>
      </c>
      <c r="O33" s="80">
        <v>10.391476388527693</v>
      </c>
      <c r="P33" s="80">
        <v>10.413308651082028</v>
      </c>
      <c r="Q33" s="80">
        <v>10.383998637633162</v>
      </c>
      <c r="R33" s="80">
        <v>10.363825412007937</v>
      </c>
      <c r="S33" s="80">
        <v>10.342386184962816</v>
      </c>
    </row>
    <row r="34" spans="2:19" ht="9.75" thickBot="1" x14ac:dyDescent="0.2">
      <c r="B34" s="270"/>
      <c r="C34" s="200">
        <v>26</v>
      </c>
      <c r="D34" s="44" t="s">
        <v>902</v>
      </c>
      <c r="E34" s="80">
        <v>10.234167821954571</v>
      </c>
      <c r="F34" s="80">
        <v>10.230037731928114</v>
      </c>
      <c r="G34" s="80">
        <v>10.326069783468879</v>
      </c>
      <c r="H34" s="80">
        <v>10.455608372383155</v>
      </c>
      <c r="I34" s="80">
        <v>10.616953144850756</v>
      </c>
      <c r="J34" s="80">
        <v>10.623069901811508</v>
      </c>
      <c r="K34" s="80">
        <v>10.653252576248581</v>
      </c>
      <c r="L34" s="80">
        <v>10.672962179237759</v>
      </c>
      <c r="M34" s="80">
        <v>10.672599639906794</v>
      </c>
      <c r="N34" s="80">
        <v>10.672051108541931</v>
      </c>
      <c r="O34" s="80">
        <v>10.650916987087514</v>
      </c>
      <c r="P34" s="80">
        <v>10.63646330975088</v>
      </c>
      <c r="Q34" s="80">
        <v>10.606098656806196</v>
      </c>
      <c r="R34" s="80">
        <v>10.576015493091942</v>
      </c>
      <c r="S34" s="80">
        <v>10.552251330623605</v>
      </c>
    </row>
    <row r="35" spans="2:19" ht="9.75" thickBot="1" x14ac:dyDescent="0.2">
      <c r="B35" s="270"/>
      <c r="C35" s="200">
        <v>27</v>
      </c>
      <c r="D35" s="44" t="s">
        <v>903</v>
      </c>
      <c r="E35" s="80">
        <v>3.6919011840036111</v>
      </c>
      <c r="F35" s="80">
        <v>3.6318695146891939</v>
      </c>
      <c r="G35" s="80">
        <v>3.5639360851261417</v>
      </c>
      <c r="H35" s="80">
        <v>3.5158675210734396</v>
      </c>
      <c r="I35" s="80">
        <v>3.4430526918503337</v>
      </c>
      <c r="J35" s="80">
        <v>3.6491522743421339</v>
      </c>
      <c r="K35" s="80">
        <v>3.623593830605</v>
      </c>
      <c r="L35" s="80">
        <v>3.6154203054681617</v>
      </c>
      <c r="M35" s="80">
        <v>3.6119136211302654</v>
      </c>
      <c r="N35" s="80">
        <v>3.6083343637069936</v>
      </c>
      <c r="O35" s="80">
        <v>3.6085411373196603</v>
      </c>
      <c r="P35" s="80">
        <v>3.6082356854824562</v>
      </c>
      <c r="Q35" s="80">
        <v>3.6036594966120576</v>
      </c>
      <c r="R35" s="80">
        <v>3.6028577908452477</v>
      </c>
      <c r="S35" s="80">
        <v>3.5997960597493552</v>
      </c>
    </row>
    <row r="36" spans="2:19" ht="9.75" thickBot="1" x14ac:dyDescent="0.2">
      <c r="B36" s="270"/>
      <c r="C36" s="200">
        <v>28</v>
      </c>
      <c r="D36" s="44" t="s">
        <v>904</v>
      </c>
      <c r="E36" s="80">
        <v>6.4854296884805844</v>
      </c>
      <c r="F36" s="80">
        <v>6.3609078644894179</v>
      </c>
      <c r="G36" s="80">
        <v>6.3513474105589118</v>
      </c>
      <c r="H36" s="80">
        <v>6.3123201192685867</v>
      </c>
      <c r="I36" s="80">
        <v>6.4072867382028225</v>
      </c>
      <c r="J36" s="80">
        <v>6.4310282489793185</v>
      </c>
      <c r="K36" s="80">
        <v>6.4569795771375089</v>
      </c>
      <c r="L36" s="80">
        <v>6.5028198534565167</v>
      </c>
      <c r="M36" s="80">
        <v>6.5229710167340613</v>
      </c>
      <c r="N36" s="80">
        <v>6.5307493865094699</v>
      </c>
      <c r="O36" s="80">
        <v>6.5370783574901665</v>
      </c>
      <c r="P36" s="80">
        <v>6.5399529556793485</v>
      </c>
      <c r="Q36" s="80">
        <v>6.5541154943757851</v>
      </c>
      <c r="R36" s="80">
        <v>6.5683810884282305</v>
      </c>
      <c r="S36" s="80">
        <v>6.5868868041858404</v>
      </c>
    </row>
    <row r="37" spans="2:19" ht="9.75" thickBot="1" x14ac:dyDescent="0.2">
      <c r="B37" s="270"/>
      <c r="C37" s="200">
        <v>30</v>
      </c>
      <c r="D37" s="44" t="s">
        <v>905</v>
      </c>
      <c r="E37" s="80">
        <v>21.316636551359817</v>
      </c>
      <c r="F37" s="80">
        <v>21.28269240309006</v>
      </c>
      <c r="G37" s="80">
        <v>21.196240346286078</v>
      </c>
      <c r="H37" s="80">
        <v>21.129022502537413</v>
      </c>
      <c r="I37" s="80">
        <v>21.007244299423174</v>
      </c>
      <c r="J37" s="80">
        <v>20.892298111381603</v>
      </c>
      <c r="K37" s="80">
        <v>20.832457785349675</v>
      </c>
      <c r="L37" s="80">
        <v>20.775108693622602</v>
      </c>
      <c r="M37" s="80">
        <v>20.742159975875694</v>
      </c>
      <c r="N37" s="80">
        <v>20.721713029065196</v>
      </c>
      <c r="O37" s="80">
        <v>20.689529352896145</v>
      </c>
      <c r="P37" s="80">
        <v>20.641118456684175</v>
      </c>
      <c r="Q37" s="80">
        <v>20.604944014499097</v>
      </c>
      <c r="R37" s="80">
        <v>20.566110611153412</v>
      </c>
      <c r="S37" s="80">
        <v>20.536290205477627</v>
      </c>
    </row>
    <row r="38" spans="2:19" ht="9.75" thickBot="1" x14ac:dyDescent="0.2">
      <c r="B38" s="199" t="s">
        <v>53</v>
      </c>
      <c r="C38" s="199"/>
      <c r="D38" s="199"/>
      <c r="E38" s="82">
        <f>E39+E40</f>
        <v>100</v>
      </c>
      <c r="F38" s="82">
        <f t="shared" ref="F38:S38" si="4">F39+F40</f>
        <v>100</v>
      </c>
      <c r="G38" s="82">
        <f t="shared" si="4"/>
        <v>100</v>
      </c>
      <c r="H38" s="82">
        <f t="shared" si="4"/>
        <v>100</v>
      </c>
      <c r="I38" s="82">
        <f t="shared" si="4"/>
        <v>100</v>
      </c>
      <c r="J38" s="82">
        <f t="shared" si="4"/>
        <v>100</v>
      </c>
      <c r="K38" s="82">
        <f t="shared" si="4"/>
        <v>100</v>
      </c>
      <c r="L38" s="82">
        <f t="shared" si="4"/>
        <v>100</v>
      </c>
      <c r="M38" s="82">
        <f t="shared" si="4"/>
        <v>100</v>
      </c>
      <c r="N38" s="82">
        <f t="shared" si="4"/>
        <v>100</v>
      </c>
      <c r="O38" s="82">
        <f t="shared" si="4"/>
        <v>100</v>
      </c>
      <c r="P38" s="82">
        <f t="shared" si="4"/>
        <v>100</v>
      </c>
      <c r="Q38" s="82">
        <f t="shared" si="4"/>
        <v>100</v>
      </c>
      <c r="R38" s="82">
        <f t="shared" si="4"/>
        <v>100</v>
      </c>
      <c r="S38" s="82">
        <f t="shared" si="4"/>
        <v>100</v>
      </c>
    </row>
    <row r="39" spans="2:19" ht="9.75" thickBot="1" x14ac:dyDescent="0.2">
      <c r="B39" s="272"/>
      <c r="C39" s="200">
        <v>31</v>
      </c>
      <c r="D39" s="44" t="s">
        <v>53</v>
      </c>
      <c r="E39" s="80">
        <v>2.9605503053798268</v>
      </c>
      <c r="F39" s="80">
        <v>2.9238278124425618</v>
      </c>
      <c r="G39" s="80">
        <v>2.8990506484620577</v>
      </c>
      <c r="H39" s="80">
        <v>2.9354926704065636</v>
      </c>
      <c r="I39" s="80">
        <v>2.9150737719337205</v>
      </c>
      <c r="J39" s="80">
        <v>2.9269432523542425</v>
      </c>
      <c r="K39" s="80">
        <v>2.9453081215514376</v>
      </c>
      <c r="L39" s="80">
        <v>2.9853124700155664</v>
      </c>
      <c r="M39" s="80">
        <v>3.0212359972565905</v>
      </c>
      <c r="N39" s="80">
        <v>3.0850345953725533</v>
      </c>
      <c r="O39" s="80">
        <v>3.1157209920405959</v>
      </c>
      <c r="P39" s="80">
        <v>3.1458548136725479</v>
      </c>
      <c r="Q39" s="80">
        <v>3.1761214022004602</v>
      </c>
      <c r="R39" s="80">
        <v>3.2281992925721132</v>
      </c>
      <c r="S39" s="80">
        <v>3.2573306701189324</v>
      </c>
    </row>
    <row r="40" spans="2:19" ht="9.75" thickBot="1" x14ac:dyDescent="0.2">
      <c r="B40" s="273"/>
      <c r="C40" s="200">
        <v>29</v>
      </c>
      <c r="D40" s="44" t="s">
        <v>906</v>
      </c>
      <c r="E40" s="80">
        <v>97.039449694620174</v>
      </c>
      <c r="F40" s="80">
        <v>97.076172187557432</v>
      </c>
      <c r="G40" s="80">
        <v>97.100949351537949</v>
      </c>
      <c r="H40" s="80">
        <v>97.06450732959344</v>
      </c>
      <c r="I40" s="80">
        <v>97.08492622806628</v>
      </c>
      <c r="J40" s="80">
        <v>97.073056747645751</v>
      </c>
      <c r="K40" s="80">
        <v>97.054691878448565</v>
      </c>
      <c r="L40" s="80">
        <v>97.014687529984428</v>
      </c>
      <c r="M40" s="80">
        <v>96.978764002743404</v>
      </c>
      <c r="N40" s="80">
        <v>96.914965404627452</v>
      </c>
      <c r="O40" s="80">
        <v>96.884279007959407</v>
      </c>
      <c r="P40" s="80">
        <v>96.854145186327457</v>
      </c>
      <c r="Q40" s="80">
        <v>96.823878597799535</v>
      </c>
      <c r="R40" s="80">
        <v>96.771800707427886</v>
      </c>
      <c r="S40" s="80">
        <v>96.742669329881068</v>
      </c>
    </row>
    <row r="41" spans="2:19" ht="9.75" thickBot="1" x14ac:dyDescent="0.2">
      <c r="B41" s="265" t="s">
        <v>54</v>
      </c>
      <c r="C41" s="266"/>
      <c r="D41" s="267"/>
      <c r="E41" s="82">
        <f>SUM(E42:E50)</f>
        <v>100</v>
      </c>
      <c r="F41" s="82">
        <f t="shared" ref="F41:S41" si="5">SUM(F42:F50)</f>
        <v>99.999999999999986</v>
      </c>
      <c r="G41" s="82">
        <f t="shared" si="5"/>
        <v>100</v>
      </c>
      <c r="H41" s="82">
        <f t="shared" si="5"/>
        <v>100.00000000000001</v>
      </c>
      <c r="I41" s="82">
        <f t="shared" si="5"/>
        <v>100.00000000000001</v>
      </c>
      <c r="J41" s="82">
        <f t="shared" si="5"/>
        <v>100.00000000000001</v>
      </c>
      <c r="K41" s="82">
        <f t="shared" si="5"/>
        <v>99.999999999999986</v>
      </c>
      <c r="L41" s="82">
        <f t="shared" si="5"/>
        <v>99.999999999999972</v>
      </c>
      <c r="M41" s="82">
        <f t="shared" si="5"/>
        <v>100</v>
      </c>
      <c r="N41" s="82">
        <f t="shared" si="5"/>
        <v>99.999999999999972</v>
      </c>
      <c r="O41" s="82">
        <f t="shared" si="5"/>
        <v>100</v>
      </c>
      <c r="P41" s="82">
        <f t="shared" si="5"/>
        <v>100</v>
      </c>
      <c r="Q41" s="82">
        <f t="shared" si="5"/>
        <v>100</v>
      </c>
      <c r="R41" s="82">
        <f t="shared" si="5"/>
        <v>100</v>
      </c>
      <c r="S41" s="82">
        <f t="shared" si="5"/>
        <v>100</v>
      </c>
    </row>
    <row r="42" spans="2:19" ht="9.75" thickBot="1" x14ac:dyDescent="0.2">
      <c r="B42" s="269"/>
      <c r="C42" s="200">
        <v>32</v>
      </c>
      <c r="D42" s="44" t="s">
        <v>907</v>
      </c>
      <c r="E42" s="80">
        <v>7.3612521457931344</v>
      </c>
      <c r="F42" s="80">
        <v>7.3669248524725726</v>
      </c>
      <c r="G42" s="80">
        <v>7.3399918159462061</v>
      </c>
      <c r="H42" s="80">
        <v>7.3385828633957999</v>
      </c>
      <c r="I42" s="80">
        <v>7.3241691939910956</v>
      </c>
      <c r="J42" s="80">
        <v>7.3589065544137249</v>
      </c>
      <c r="K42" s="80">
        <v>7.3693867639911383</v>
      </c>
      <c r="L42" s="80">
        <v>7.3830690416332319</v>
      </c>
      <c r="M42" s="80">
        <v>7.3947019717027409</v>
      </c>
      <c r="N42" s="80">
        <v>7.3920266206318734</v>
      </c>
      <c r="O42" s="80">
        <v>7.3910593153969337</v>
      </c>
      <c r="P42" s="80">
        <v>7.3863999172369841</v>
      </c>
      <c r="Q42" s="80">
        <v>7.3889733652827623</v>
      </c>
      <c r="R42" s="80">
        <v>7.3844427359794098</v>
      </c>
      <c r="S42" s="80">
        <v>7.3805339681025055</v>
      </c>
    </row>
    <row r="43" spans="2:19" ht="9.75" thickBot="1" x14ac:dyDescent="0.2">
      <c r="B43" s="270"/>
      <c r="C43" s="200">
        <v>33</v>
      </c>
      <c r="D43" s="44" t="s">
        <v>49</v>
      </c>
      <c r="E43" s="80">
        <v>8.3538325621391412</v>
      </c>
      <c r="F43" s="80">
        <v>8.3537301767506893</v>
      </c>
      <c r="G43" s="80">
        <v>8.2509151366958839</v>
      </c>
      <c r="H43" s="80">
        <v>8.2360640792854554</v>
      </c>
      <c r="I43" s="80">
        <v>8.3693955169527303</v>
      </c>
      <c r="J43" s="80">
        <v>8.349351364076826</v>
      </c>
      <c r="K43" s="80">
        <v>8.6426483853318103</v>
      </c>
      <c r="L43" s="80">
        <v>8.5948712335792674</v>
      </c>
      <c r="M43" s="80">
        <v>8.5503216299118865</v>
      </c>
      <c r="N43" s="80">
        <v>8.5023240702183216</v>
      </c>
      <c r="O43" s="80">
        <v>8.4524849937294082</v>
      </c>
      <c r="P43" s="80">
        <v>8.403249072181362</v>
      </c>
      <c r="Q43" s="80">
        <v>8.3494317840059633</v>
      </c>
      <c r="R43" s="80">
        <v>8.2980686452457064</v>
      </c>
      <c r="S43" s="80">
        <v>8.250002719591782</v>
      </c>
    </row>
    <row r="44" spans="2:19" ht="9.75" thickBot="1" x14ac:dyDescent="0.2">
      <c r="B44" s="270"/>
      <c r="C44" s="200">
        <v>34</v>
      </c>
      <c r="D44" s="44" t="s">
        <v>41</v>
      </c>
      <c r="E44" s="80">
        <v>29.720529523428453</v>
      </c>
      <c r="F44" s="80">
        <v>29.652356369408757</v>
      </c>
      <c r="G44" s="80">
        <v>29.500116797689767</v>
      </c>
      <c r="H44" s="80">
        <v>29.491269427075977</v>
      </c>
      <c r="I44" s="80">
        <v>29.329898483358242</v>
      </c>
      <c r="J44" s="80">
        <v>29.212148221809365</v>
      </c>
      <c r="K44" s="80">
        <v>28.985745844302922</v>
      </c>
      <c r="L44" s="80">
        <v>28.922851389747684</v>
      </c>
      <c r="M44" s="80">
        <v>28.858902634052285</v>
      </c>
      <c r="N44" s="80">
        <v>28.810382019820263</v>
      </c>
      <c r="O44" s="80">
        <v>28.757242310653965</v>
      </c>
      <c r="P44" s="80">
        <v>28.733302585968417</v>
      </c>
      <c r="Q44" s="80">
        <v>28.702985499156807</v>
      </c>
      <c r="R44" s="80">
        <v>28.688831136568833</v>
      </c>
      <c r="S44" s="80">
        <v>28.685309033492519</v>
      </c>
    </row>
    <row r="45" spans="2:19" ht="9.75" thickBot="1" x14ac:dyDescent="0.2">
      <c r="B45" s="270"/>
      <c r="C45" s="200">
        <v>35</v>
      </c>
      <c r="D45" s="44" t="s">
        <v>908</v>
      </c>
      <c r="E45" s="80">
        <v>7.2115468273419481</v>
      </c>
      <c r="F45" s="80">
        <v>7.2766210465045083</v>
      </c>
      <c r="G45" s="80">
        <v>7.2827441294050139</v>
      </c>
      <c r="H45" s="80">
        <v>7.2929014429341548</v>
      </c>
      <c r="I45" s="80">
        <v>7.3025099795670121</v>
      </c>
      <c r="J45" s="80">
        <v>7.3348785976576627</v>
      </c>
      <c r="K45" s="80">
        <v>7.329395755980646</v>
      </c>
      <c r="L45" s="80">
        <v>7.3445787863103238</v>
      </c>
      <c r="M45" s="80">
        <v>7.3552747504874363</v>
      </c>
      <c r="N45" s="80">
        <v>7.3687748939293405</v>
      </c>
      <c r="O45" s="80">
        <v>7.3784984084900707</v>
      </c>
      <c r="P45" s="80">
        <v>7.3838918694418982</v>
      </c>
      <c r="Q45" s="80">
        <v>7.3886658043663163</v>
      </c>
      <c r="R45" s="80">
        <v>7.3958971885603475</v>
      </c>
      <c r="S45" s="80">
        <v>7.3995287775712484</v>
      </c>
    </row>
    <row r="46" spans="2:19" ht="9.75" thickBot="1" x14ac:dyDescent="0.2">
      <c r="B46" s="270"/>
      <c r="C46" s="200">
        <v>36</v>
      </c>
      <c r="D46" s="44" t="s">
        <v>909</v>
      </c>
      <c r="E46" s="80">
        <v>11.415443013358518</v>
      </c>
      <c r="F46" s="80">
        <v>11.396265416271188</v>
      </c>
      <c r="G46" s="80">
        <v>11.377150947074337</v>
      </c>
      <c r="H46" s="80">
        <v>11.259461086993481</v>
      </c>
      <c r="I46" s="80">
        <v>11.129950966006005</v>
      </c>
      <c r="J46" s="80">
        <v>11.047076275801345</v>
      </c>
      <c r="K46" s="80">
        <v>10.943605501093909</v>
      </c>
      <c r="L46" s="80">
        <v>10.901784187760455</v>
      </c>
      <c r="M46" s="80">
        <v>10.872159168381874</v>
      </c>
      <c r="N46" s="80">
        <v>10.85649640557387</v>
      </c>
      <c r="O46" s="80">
        <v>10.834276627852702</v>
      </c>
      <c r="P46" s="80">
        <v>10.817020490037569</v>
      </c>
      <c r="Q46" s="80">
        <v>10.805204518970655</v>
      </c>
      <c r="R46" s="80">
        <v>10.786188308023361</v>
      </c>
      <c r="S46" s="80">
        <v>10.772508179464374</v>
      </c>
    </row>
    <row r="47" spans="2:19" ht="9.75" thickBot="1" x14ac:dyDescent="0.2">
      <c r="B47" s="270"/>
      <c r="C47" s="200">
        <v>37</v>
      </c>
      <c r="D47" s="44" t="s">
        <v>910</v>
      </c>
      <c r="E47" s="80">
        <v>9.8397471182122977</v>
      </c>
      <c r="F47" s="80">
        <v>9.7396329913720709</v>
      </c>
      <c r="G47" s="80">
        <v>9.6701836623720752</v>
      </c>
      <c r="H47" s="80">
        <v>9.5659976160696019</v>
      </c>
      <c r="I47" s="80">
        <v>9.4649637363213586</v>
      </c>
      <c r="J47" s="80">
        <v>9.3314264922451144</v>
      </c>
      <c r="K47" s="80">
        <v>9.1764862094959927</v>
      </c>
      <c r="L47" s="80">
        <v>9.0766535570828353</v>
      </c>
      <c r="M47" s="80">
        <v>9.0026432919593447</v>
      </c>
      <c r="N47" s="80">
        <v>8.9367082632353423</v>
      </c>
      <c r="O47" s="80">
        <v>8.8671587518258583</v>
      </c>
      <c r="P47" s="80">
        <v>8.7973547565764303</v>
      </c>
      <c r="Q47" s="80">
        <v>8.7298611206122363</v>
      </c>
      <c r="R47" s="80">
        <v>8.6642021197797199</v>
      </c>
      <c r="S47" s="80">
        <v>8.5997942137106307</v>
      </c>
    </row>
    <row r="48" spans="2:19" ht="9.75" thickBot="1" x14ac:dyDescent="0.2">
      <c r="B48" s="270"/>
      <c r="C48" s="200">
        <v>38</v>
      </c>
      <c r="D48" s="44" t="s">
        <v>47</v>
      </c>
      <c r="E48" s="80">
        <v>13.695980423178073</v>
      </c>
      <c r="F48" s="80">
        <v>13.760647136871636</v>
      </c>
      <c r="G48" s="80">
        <v>13.931987070429134</v>
      </c>
      <c r="H48" s="80">
        <v>14.084941950681795</v>
      </c>
      <c r="I48" s="80">
        <v>14.270008677218794</v>
      </c>
      <c r="J48" s="80">
        <v>14.438694955698592</v>
      </c>
      <c r="K48" s="80">
        <v>14.548826984686913</v>
      </c>
      <c r="L48" s="80">
        <v>14.69103066868238</v>
      </c>
      <c r="M48" s="80">
        <v>14.808132752173389</v>
      </c>
      <c r="N48" s="80">
        <v>14.90150784978116</v>
      </c>
      <c r="O48" s="80">
        <v>15.016227865118831</v>
      </c>
      <c r="P48" s="80">
        <v>15.107856593445582</v>
      </c>
      <c r="Q48" s="80">
        <v>15.193016809178225</v>
      </c>
      <c r="R48" s="80">
        <v>15.279322969794848</v>
      </c>
      <c r="S48" s="80">
        <v>15.351023683023829</v>
      </c>
    </row>
    <row r="49" spans="2:19" ht="9.75" thickBot="1" x14ac:dyDescent="0.2">
      <c r="B49" s="270"/>
      <c r="C49" s="200">
        <v>39</v>
      </c>
      <c r="D49" s="44" t="s">
        <v>911</v>
      </c>
      <c r="E49" s="80">
        <v>9.0358763006952607</v>
      </c>
      <c r="F49" s="80">
        <v>9.0977817816720137</v>
      </c>
      <c r="G49" s="80">
        <v>9.289885500770092</v>
      </c>
      <c r="H49" s="80">
        <v>9.4063873650770251</v>
      </c>
      <c r="I49" s="80">
        <v>9.4920747383094106</v>
      </c>
      <c r="J49" s="80">
        <v>9.6110434668580318</v>
      </c>
      <c r="K49" s="80">
        <v>9.7054341976925294</v>
      </c>
      <c r="L49" s="80">
        <v>9.7922773597676454</v>
      </c>
      <c r="M49" s="80">
        <v>9.8631365583726289</v>
      </c>
      <c r="N49" s="80">
        <v>9.9365232488392401</v>
      </c>
      <c r="O49" s="80">
        <v>10.005021297614269</v>
      </c>
      <c r="P49" s="80">
        <v>10.067403341059222</v>
      </c>
      <c r="Q49" s="80">
        <v>10.131881773950836</v>
      </c>
      <c r="R49" s="80">
        <v>10.189764426616749</v>
      </c>
      <c r="S49" s="80">
        <v>10.243833429613073</v>
      </c>
    </row>
    <row r="50" spans="2:19" ht="9.75" thickBot="1" x14ac:dyDescent="0.2">
      <c r="B50" s="271"/>
      <c r="C50" s="200">
        <v>40</v>
      </c>
      <c r="D50" s="44" t="s">
        <v>912</v>
      </c>
      <c r="E50" s="80">
        <v>3.3657920858531774</v>
      </c>
      <c r="F50" s="80">
        <v>3.3560402286765454</v>
      </c>
      <c r="G50" s="80">
        <v>3.3570249396174896</v>
      </c>
      <c r="H50" s="80">
        <v>3.3243941684867253</v>
      </c>
      <c r="I50" s="80">
        <v>3.3170287082753545</v>
      </c>
      <c r="J50" s="80">
        <v>3.3164740714393446</v>
      </c>
      <c r="K50" s="80">
        <v>3.2984703574241361</v>
      </c>
      <c r="L50" s="80">
        <v>3.2928837754361728</v>
      </c>
      <c r="M50" s="80">
        <v>3.2947272429584076</v>
      </c>
      <c r="N50" s="80">
        <v>3.2952566279705686</v>
      </c>
      <c r="O50" s="80">
        <v>3.2980304293179672</v>
      </c>
      <c r="P50" s="80">
        <v>3.3035213740525293</v>
      </c>
      <c r="Q50" s="80">
        <v>3.3099793244762017</v>
      </c>
      <c r="R50" s="80">
        <v>3.3132824694310363</v>
      </c>
      <c r="S50" s="80">
        <v>3.3174659954300427</v>
      </c>
    </row>
    <row r="51" spans="2:19" ht="9.75" thickBot="1" x14ac:dyDescent="0.2">
      <c r="B51" s="265" t="s">
        <v>59</v>
      </c>
      <c r="C51" s="266"/>
      <c r="D51" s="267"/>
      <c r="E51" s="82">
        <f>SUM(E52:E56)</f>
        <v>100.00000000000001</v>
      </c>
      <c r="F51" s="82">
        <f t="shared" ref="F51:S51" si="6">SUM(F52:F56)</f>
        <v>100</v>
      </c>
      <c r="G51" s="82">
        <f t="shared" si="6"/>
        <v>100</v>
      </c>
      <c r="H51" s="82">
        <f t="shared" si="6"/>
        <v>99.999999999999986</v>
      </c>
      <c r="I51" s="82">
        <f t="shared" si="6"/>
        <v>99.999999999999972</v>
      </c>
      <c r="J51" s="82">
        <f t="shared" si="6"/>
        <v>100.00000000000003</v>
      </c>
      <c r="K51" s="82">
        <f t="shared" si="6"/>
        <v>100</v>
      </c>
      <c r="L51" s="82">
        <f t="shared" si="6"/>
        <v>100.00000000000001</v>
      </c>
      <c r="M51" s="82">
        <f t="shared" si="6"/>
        <v>100</v>
      </c>
      <c r="N51" s="82">
        <f t="shared" si="6"/>
        <v>100</v>
      </c>
      <c r="O51" s="82">
        <f t="shared" si="6"/>
        <v>100</v>
      </c>
      <c r="P51" s="82">
        <f t="shared" si="6"/>
        <v>99.999999999999986</v>
      </c>
      <c r="Q51" s="82">
        <f t="shared" si="6"/>
        <v>99.999999999999986</v>
      </c>
      <c r="R51" s="82">
        <f t="shared" si="6"/>
        <v>100</v>
      </c>
      <c r="S51" s="82">
        <f t="shared" si="6"/>
        <v>100</v>
      </c>
    </row>
    <row r="52" spans="2:19" ht="9.75" thickBot="1" x14ac:dyDescent="0.2">
      <c r="B52" s="269"/>
      <c r="C52" s="200">
        <v>41</v>
      </c>
      <c r="D52" s="44" t="s">
        <v>913</v>
      </c>
      <c r="E52" s="80">
        <v>15.301483992072743</v>
      </c>
      <c r="F52" s="80">
        <v>15.432093223231405</v>
      </c>
      <c r="G52" s="80">
        <v>15.50373918157868</v>
      </c>
      <c r="H52" s="80">
        <v>15.598750953762814</v>
      </c>
      <c r="I52" s="80">
        <v>15.597877071858285</v>
      </c>
      <c r="J52" s="80">
        <v>15.661515543659052</v>
      </c>
      <c r="K52" s="80">
        <v>15.718120232019897</v>
      </c>
      <c r="L52" s="80">
        <v>15.69993607819795</v>
      </c>
      <c r="M52" s="80">
        <v>15.782893786904198</v>
      </c>
      <c r="N52" s="80">
        <v>15.729965635661872</v>
      </c>
      <c r="O52" s="80">
        <v>15.71912998338636</v>
      </c>
      <c r="P52" s="80">
        <v>15.685662447309756</v>
      </c>
      <c r="Q52" s="80">
        <v>15.72836640478188</v>
      </c>
      <c r="R52" s="80">
        <v>15.771756625303219</v>
      </c>
      <c r="S52" s="80">
        <v>15.763325700384524</v>
      </c>
    </row>
    <row r="53" spans="2:19" ht="9.75" thickBot="1" x14ac:dyDescent="0.2">
      <c r="B53" s="270"/>
      <c r="C53" s="200">
        <v>42</v>
      </c>
      <c r="D53" s="44" t="s">
        <v>914</v>
      </c>
      <c r="E53" s="80">
        <v>37.960838045373265</v>
      </c>
      <c r="F53" s="80">
        <v>37.64119461089934</v>
      </c>
      <c r="G53" s="80">
        <v>37.12526461349406</v>
      </c>
      <c r="H53" s="80">
        <v>36.709606769649305</v>
      </c>
      <c r="I53" s="80">
        <v>36.451983452048239</v>
      </c>
      <c r="J53" s="80">
        <v>36.195734077139974</v>
      </c>
      <c r="K53" s="80">
        <v>36.020340026250317</v>
      </c>
      <c r="L53" s="80">
        <v>35.884582087887985</v>
      </c>
      <c r="M53" s="80">
        <v>35.77045855464506</v>
      </c>
      <c r="N53" s="80">
        <v>35.923072815055804</v>
      </c>
      <c r="O53" s="80">
        <v>35.964952878515632</v>
      </c>
      <c r="P53" s="80">
        <v>35.979421597943897</v>
      </c>
      <c r="Q53" s="80">
        <v>36.263913139053315</v>
      </c>
      <c r="R53" s="80">
        <v>36.551618098729982</v>
      </c>
      <c r="S53" s="80">
        <v>36.758025190692464</v>
      </c>
    </row>
    <row r="54" spans="2:19" ht="9.75" thickBot="1" x14ac:dyDescent="0.2">
      <c r="B54" s="270"/>
      <c r="C54" s="200">
        <v>43</v>
      </c>
      <c r="D54" s="44" t="s">
        <v>915</v>
      </c>
      <c r="E54" s="80">
        <v>40.155392802796385</v>
      </c>
      <c r="F54" s="80">
        <v>40.338115402272678</v>
      </c>
      <c r="G54" s="80">
        <v>40.769017664860108</v>
      </c>
      <c r="H54" s="80">
        <v>41.05986680482512</v>
      </c>
      <c r="I54" s="80">
        <v>41.232389086823048</v>
      </c>
      <c r="J54" s="80">
        <v>41.387036392577379</v>
      </c>
      <c r="K54" s="80">
        <v>41.447938201359754</v>
      </c>
      <c r="L54" s="80">
        <v>41.563901437181151</v>
      </c>
      <c r="M54" s="80">
        <v>41.580278227254659</v>
      </c>
      <c r="N54" s="80">
        <v>41.463332088594086</v>
      </c>
      <c r="O54" s="80">
        <v>41.392980846633641</v>
      </c>
      <c r="P54" s="80">
        <v>41.40925900335634</v>
      </c>
      <c r="Q54" s="80">
        <v>41.039292898195583</v>
      </c>
      <c r="R54" s="80">
        <v>40.669412471157038</v>
      </c>
      <c r="S54" s="80">
        <v>40.442497409920847</v>
      </c>
    </row>
    <row r="55" spans="2:19" ht="9.75" thickBot="1" x14ac:dyDescent="0.2">
      <c r="B55" s="270"/>
      <c r="C55" s="200">
        <v>44</v>
      </c>
      <c r="D55" s="44" t="s">
        <v>916</v>
      </c>
      <c r="E55" s="80">
        <v>2.075102870655948</v>
      </c>
      <c r="F55" s="80">
        <v>2.0818325933536821</v>
      </c>
      <c r="G55" s="80">
        <v>2.1105694892724305</v>
      </c>
      <c r="H55" s="80">
        <v>2.1604697801993162</v>
      </c>
      <c r="I55" s="80">
        <v>2.1891066312337899</v>
      </c>
      <c r="J55" s="80">
        <v>2.2185948854634119</v>
      </c>
      <c r="K55" s="80">
        <v>2.254764366658764</v>
      </c>
      <c r="L55" s="80">
        <v>2.272119247018177</v>
      </c>
      <c r="M55" s="80">
        <v>2.2787096245413601</v>
      </c>
      <c r="N55" s="80">
        <v>2.2936776270879196</v>
      </c>
      <c r="O55" s="80">
        <v>2.3058139262485549</v>
      </c>
      <c r="P55" s="80">
        <v>2.317604990614814</v>
      </c>
      <c r="Q55" s="80">
        <v>2.3414596823747234</v>
      </c>
      <c r="R55" s="80">
        <v>2.3639097464024252</v>
      </c>
      <c r="S55" s="80">
        <v>2.3744178287338595</v>
      </c>
    </row>
    <row r="56" spans="2:19" ht="9.75" thickBot="1" x14ac:dyDescent="0.2">
      <c r="B56" s="270"/>
      <c r="C56" s="200">
        <v>45</v>
      </c>
      <c r="D56" s="44" t="s">
        <v>917</v>
      </c>
      <c r="E56" s="80">
        <v>4.5071822891016602</v>
      </c>
      <c r="F56" s="80">
        <v>4.5067641702428825</v>
      </c>
      <c r="G56" s="80">
        <v>4.4914090507947142</v>
      </c>
      <c r="H56" s="80">
        <v>4.4713056915634288</v>
      </c>
      <c r="I56" s="80">
        <v>4.5286437580366261</v>
      </c>
      <c r="J56" s="80">
        <v>4.5371191011601981</v>
      </c>
      <c r="K56" s="80">
        <v>4.5588371737112636</v>
      </c>
      <c r="L56" s="80">
        <v>4.5794611497147431</v>
      </c>
      <c r="M56" s="80">
        <v>4.5876598066547238</v>
      </c>
      <c r="N56" s="80">
        <v>4.5899518336003275</v>
      </c>
      <c r="O56" s="80">
        <v>4.6171223652158107</v>
      </c>
      <c r="P56" s="80">
        <v>4.6080519607751826</v>
      </c>
      <c r="Q56" s="80">
        <v>4.6269678755944854</v>
      </c>
      <c r="R56" s="80">
        <v>4.643303058407346</v>
      </c>
      <c r="S56" s="80">
        <v>4.6617338702683124</v>
      </c>
    </row>
    <row r="57" spans="2:19" ht="9.75" thickBot="1" x14ac:dyDescent="0.2">
      <c r="B57" s="265" t="s">
        <v>23</v>
      </c>
      <c r="C57" s="266"/>
      <c r="D57" s="267"/>
      <c r="E57" s="82">
        <f>SUM(E58:E61)</f>
        <v>100.00000000000001</v>
      </c>
      <c r="F57" s="82">
        <f t="shared" ref="F57:S57" si="7">SUM(F58:F61)</f>
        <v>100</v>
      </c>
      <c r="G57" s="82">
        <f t="shared" si="7"/>
        <v>100.00000000000001</v>
      </c>
      <c r="H57" s="82">
        <f t="shared" si="7"/>
        <v>100</v>
      </c>
      <c r="I57" s="82">
        <f t="shared" si="7"/>
        <v>99.999999999999986</v>
      </c>
      <c r="J57" s="82">
        <f t="shared" si="7"/>
        <v>100.00000000000001</v>
      </c>
      <c r="K57" s="82">
        <f t="shared" si="7"/>
        <v>100</v>
      </c>
      <c r="L57" s="82">
        <f t="shared" si="7"/>
        <v>100</v>
      </c>
      <c r="M57" s="82">
        <f t="shared" si="7"/>
        <v>99.999999999999986</v>
      </c>
      <c r="N57" s="82">
        <f t="shared" si="7"/>
        <v>100</v>
      </c>
      <c r="O57" s="82">
        <f t="shared" si="7"/>
        <v>99.999999999999986</v>
      </c>
      <c r="P57" s="82">
        <f t="shared" si="7"/>
        <v>100</v>
      </c>
      <c r="Q57" s="82">
        <f t="shared" si="7"/>
        <v>99.999999999999986</v>
      </c>
      <c r="R57" s="82">
        <f t="shared" si="7"/>
        <v>100</v>
      </c>
      <c r="S57" s="82">
        <f t="shared" si="7"/>
        <v>100</v>
      </c>
    </row>
    <row r="58" spans="2:19" ht="9.75" thickBot="1" x14ac:dyDescent="0.2">
      <c r="B58" s="269"/>
      <c r="C58" s="200">
        <v>46</v>
      </c>
      <c r="D58" s="44" t="s">
        <v>918</v>
      </c>
      <c r="E58" s="80">
        <v>31.307551659803856</v>
      </c>
      <c r="F58" s="80">
        <v>31.49280258509274</v>
      </c>
      <c r="G58" s="80">
        <v>31.686572540927706</v>
      </c>
      <c r="H58" s="80">
        <v>31.766886004694161</v>
      </c>
      <c r="I58" s="80">
        <v>31.835453448427032</v>
      </c>
      <c r="J58" s="80">
        <v>31.871816421693911</v>
      </c>
      <c r="K58" s="80">
        <v>31.890219868224417</v>
      </c>
      <c r="L58" s="80">
        <v>31.985971390333745</v>
      </c>
      <c r="M58" s="80">
        <v>32.057305368899421</v>
      </c>
      <c r="N58" s="80">
        <v>32.094159717065438</v>
      </c>
      <c r="O58" s="80">
        <v>32.118426397017274</v>
      </c>
      <c r="P58" s="80">
        <v>32.161453149879378</v>
      </c>
      <c r="Q58" s="80">
        <v>32.253608755114278</v>
      </c>
      <c r="R58" s="80">
        <v>32.356582917958605</v>
      </c>
      <c r="S58" s="80">
        <v>32.413556815399524</v>
      </c>
    </row>
    <row r="59" spans="2:19" ht="9.75" thickBot="1" x14ac:dyDescent="0.2">
      <c r="B59" s="270"/>
      <c r="C59" s="200">
        <v>47</v>
      </c>
      <c r="D59" s="44" t="s">
        <v>919</v>
      </c>
      <c r="E59" s="80">
        <v>7.7833177393649322</v>
      </c>
      <c r="F59" s="80">
        <v>7.960430909885015</v>
      </c>
      <c r="G59" s="80">
        <v>7.9241263463232317</v>
      </c>
      <c r="H59" s="80">
        <v>7.9457672151916094</v>
      </c>
      <c r="I59" s="80">
        <v>7.9584775152853986</v>
      </c>
      <c r="J59" s="80">
        <v>7.9895997692909644</v>
      </c>
      <c r="K59" s="80">
        <v>8.0111493349170715</v>
      </c>
      <c r="L59" s="80">
        <v>8.0018935439119776</v>
      </c>
      <c r="M59" s="80">
        <v>8.0085144064128393</v>
      </c>
      <c r="N59" s="80">
        <v>8.0029089994892324</v>
      </c>
      <c r="O59" s="80">
        <v>8.0219387751651681</v>
      </c>
      <c r="P59" s="80">
        <v>8.0183790602832961</v>
      </c>
      <c r="Q59" s="80">
        <v>8.0278665124315172</v>
      </c>
      <c r="R59" s="80">
        <v>8.0570788335605332</v>
      </c>
      <c r="S59" s="80">
        <v>8.0845052229147729</v>
      </c>
    </row>
    <row r="60" spans="2:19" ht="9.75" thickBot="1" x14ac:dyDescent="0.2">
      <c r="B60" s="270"/>
      <c r="C60" s="200">
        <v>48</v>
      </c>
      <c r="D60" s="44" t="s">
        <v>920</v>
      </c>
      <c r="E60" s="80">
        <v>49.80182583783553</v>
      </c>
      <c r="F60" s="80">
        <v>49.441372702740196</v>
      </c>
      <c r="G60" s="80">
        <v>49.258230065059649</v>
      </c>
      <c r="H60" s="80">
        <v>49.104960203664525</v>
      </c>
      <c r="I60" s="80">
        <v>48.943377560673845</v>
      </c>
      <c r="J60" s="80">
        <v>48.741334730644205</v>
      </c>
      <c r="K60" s="80">
        <v>48.590730216050318</v>
      </c>
      <c r="L60" s="80">
        <v>48.433607366112788</v>
      </c>
      <c r="M60" s="80">
        <v>48.28054029541827</v>
      </c>
      <c r="N60" s="80">
        <v>48.170607245205879</v>
      </c>
      <c r="O60" s="80">
        <v>48.036814024344018</v>
      </c>
      <c r="P60" s="80">
        <v>47.947460624697733</v>
      </c>
      <c r="Q60" s="80">
        <v>47.788569549156577</v>
      </c>
      <c r="R60" s="80">
        <v>47.603340629278634</v>
      </c>
      <c r="S60" s="80">
        <v>47.476724737810457</v>
      </c>
    </row>
    <row r="61" spans="2:19" ht="9.75" thickBot="1" x14ac:dyDescent="0.2">
      <c r="B61" s="270"/>
      <c r="C61" s="200">
        <v>49</v>
      </c>
      <c r="D61" s="44" t="s">
        <v>921</v>
      </c>
      <c r="E61" s="80">
        <v>11.107304762995694</v>
      </c>
      <c r="F61" s="80">
        <v>11.105393802282059</v>
      </c>
      <c r="G61" s="80">
        <v>11.131071047689417</v>
      </c>
      <c r="H61" s="80">
        <v>11.1823865764497</v>
      </c>
      <c r="I61" s="80">
        <v>11.262691475613721</v>
      </c>
      <c r="J61" s="80">
        <v>11.397249078370928</v>
      </c>
      <c r="K61" s="80">
        <v>11.507900580808192</v>
      </c>
      <c r="L61" s="80">
        <v>11.578527699641487</v>
      </c>
      <c r="M61" s="80">
        <v>11.653639929269463</v>
      </c>
      <c r="N61" s="80">
        <v>11.73232403823946</v>
      </c>
      <c r="O61" s="80">
        <v>11.82282080347353</v>
      </c>
      <c r="P61" s="80">
        <v>11.872707165139595</v>
      </c>
      <c r="Q61" s="80">
        <v>11.929955183297624</v>
      </c>
      <c r="R61" s="80">
        <v>11.982997619202221</v>
      </c>
      <c r="S61" s="80">
        <v>12.025213223875248</v>
      </c>
    </row>
    <row r="62" spans="2:19" ht="9.75" thickBot="1" x14ac:dyDescent="0.2">
      <c r="B62" s="265" t="s">
        <v>24</v>
      </c>
      <c r="C62" s="266"/>
      <c r="D62" s="267"/>
      <c r="E62" s="82">
        <f>SUM(E63:E65)</f>
        <v>100</v>
      </c>
      <c r="F62" s="82">
        <f t="shared" ref="F62:S62" si="8">SUM(F63:F65)</f>
        <v>100</v>
      </c>
      <c r="G62" s="82">
        <f t="shared" si="8"/>
        <v>100</v>
      </c>
      <c r="H62" s="82">
        <f t="shared" si="8"/>
        <v>100</v>
      </c>
      <c r="I62" s="82">
        <f t="shared" si="8"/>
        <v>100</v>
      </c>
      <c r="J62" s="82">
        <f t="shared" si="8"/>
        <v>100</v>
      </c>
      <c r="K62" s="82">
        <f t="shared" si="8"/>
        <v>100</v>
      </c>
      <c r="L62" s="82">
        <f t="shared" si="8"/>
        <v>100</v>
      </c>
      <c r="M62" s="82">
        <f t="shared" si="8"/>
        <v>100</v>
      </c>
      <c r="N62" s="82">
        <f t="shared" si="8"/>
        <v>100</v>
      </c>
      <c r="O62" s="82">
        <f t="shared" si="8"/>
        <v>100</v>
      </c>
      <c r="P62" s="82">
        <f t="shared" si="8"/>
        <v>100</v>
      </c>
      <c r="Q62" s="82">
        <f t="shared" si="8"/>
        <v>100</v>
      </c>
      <c r="R62" s="82">
        <f t="shared" si="8"/>
        <v>100</v>
      </c>
      <c r="S62" s="82">
        <f t="shared" si="8"/>
        <v>100</v>
      </c>
    </row>
    <row r="63" spans="2:19" ht="9.75" thickBot="1" x14ac:dyDescent="0.2">
      <c r="B63" s="269"/>
      <c r="C63" s="200">
        <v>50</v>
      </c>
      <c r="D63" s="44" t="s">
        <v>922</v>
      </c>
      <c r="E63" s="80">
        <v>12.825441275004273</v>
      </c>
      <c r="F63" s="80">
        <v>12.742329750881623</v>
      </c>
      <c r="G63" s="80">
        <v>12.59229428702438</v>
      </c>
      <c r="H63" s="80">
        <v>12.726959458353662</v>
      </c>
      <c r="I63" s="80">
        <v>12.78144391803292</v>
      </c>
      <c r="J63" s="80">
        <v>12.707532540868371</v>
      </c>
      <c r="K63" s="80">
        <v>12.769471392362959</v>
      </c>
      <c r="L63" s="80">
        <v>12.839805688105841</v>
      </c>
      <c r="M63" s="80">
        <v>12.895879552349435</v>
      </c>
      <c r="N63" s="80">
        <v>12.93637391311394</v>
      </c>
      <c r="O63" s="80">
        <v>12.989501807405205</v>
      </c>
      <c r="P63" s="80">
        <v>13.024145530052017</v>
      </c>
      <c r="Q63" s="80">
        <v>13.093815645663931</v>
      </c>
      <c r="R63" s="80">
        <v>13.089919678079816</v>
      </c>
      <c r="S63" s="80">
        <v>13.118199242677385</v>
      </c>
    </row>
    <row r="64" spans="2:19" ht="9.75" thickBot="1" x14ac:dyDescent="0.2">
      <c r="B64" s="270"/>
      <c r="C64" s="200">
        <v>51</v>
      </c>
      <c r="D64" s="44" t="s">
        <v>923</v>
      </c>
      <c r="E64" s="80">
        <v>45.914992608400432</v>
      </c>
      <c r="F64" s="80">
        <v>45.375120478449496</v>
      </c>
      <c r="G64" s="80">
        <v>44.570620135918134</v>
      </c>
      <c r="H64" s="80">
        <v>44.752182895739985</v>
      </c>
      <c r="I64" s="80">
        <v>44.670353668023878</v>
      </c>
      <c r="J64" s="80">
        <v>44.08389406298727</v>
      </c>
      <c r="K64" s="80">
        <v>43.956574237395998</v>
      </c>
      <c r="L64" s="80">
        <v>43.747782622107202</v>
      </c>
      <c r="M64" s="80">
        <v>43.497301004545577</v>
      </c>
      <c r="N64" s="80">
        <v>43.168015289804188</v>
      </c>
      <c r="O64" s="80">
        <v>42.867102987654135</v>
      </c>
      <c r="P64" s="80">
        <v>42.511653767378249</v>
      </c>
      <c r="Q64" s="80">
        <v>42.273385531799462</v>
      </c>
      <c r="R64" s="80">
        <v>41.927932941398751</v>
      </c>
      <c r="S64" s="80">
        <v>41.721797064616631</v>
      </c>
    </row>
    <row r="65" spans="2:19" ht="9.75" thickBot="1" x14ac:dyDescent="0.2">
      <c r="B65" s="270"/>
      <c r="C65" s="200">
        <v>52</v>
      </c>
      <c r="D65" s="44" t="s">
        <v>924</v>
      </c>
      <c r="E65" s="80">
        <v>41.259566116595295</v>
      </c>
      <c r="F65" s="80">
        <v>41.882549770668881</v>
      </c>
      <c r="G65" s="80">
        <v>42.837085577057486</v>
      </c>
      <c r="H65" s="80">
        <v>42.520857645906354</v>
      </c>
      <c r="I65" s="80">
        <v>42.548202413943201</v>
      </c>
      <c r="J65" s="80">
        <v>43.208573396144359</v>
      </c>
      <c r="K65" s="80">
        <v>43.273954370241043</v>
      </c>
      <c r="L65" s="80">
        <v>43.412411689786957</v>
      </c>
      <c r="M65" s="80">
        <v>43.606819443104989</v>
      </c>
      <c r="N65" s="80">
        <v>43.895610797081872</v>
      </c>
      <c r="O65" s="80">
        <v>44.14339520494066</v>
      </c>
      <c r="P65" s="80">
        <v>44.464200702569734</v>
      </c>
      <c r="Q65" s="80">
        <v>44.632798822536607</v>
      </c>
      <c r="R65" s="80">
        <v>44.982147380521432</v>
      </c>
      <c r="S65" s="80">
        <v>45.160003692705985</v>
      </c>
    </row>
    <row r="66" spans="2:19" ht="9.75" thickBot="1" x14ac:dyDescent="0.2">
      <c r="B66" s="199" t="s">
        <v>60</v>
      </c>
      <c r="C66" s="83">
        <v>53</v>
      </c>
      <c r="D66" s="84" t="s">
        <v>60</v>
      </c>
      <c r="E66" s="82">
        <v>99.999999999999986</v>
      </c>
      <c r="F66" s="82">
        <v>100</v>
      </c>
      <c r="G66" s="82">
        <v>100</v>
      </c>
      <c r="H66" s="82">
        <v>99.999999999999986</v>
      </c>
      <c r="I66" s="82">
        <v>100</v>
      </c>
      <c r="J66" s="82">
        <v>100</v>
      </c>
      <c r="K66" s="82">
        <v>100</v>
      </c>
      <c r="L66" s="82">
        <v>100.00000000000001</v>
      </c>
      <c r="M66" s="82">
        <v>99.999999999999986</v>
      </c>
      <c r="N66" s="82">
        <v>100.00000000000001</v>
      </c>
      <c r="O66" s="82">
        <v>100</v>
      </c>
      <c r="P66" s="82">
        <v>100</v>
      </c>
      <c r="Q66" s="82">
        <v>100.00000000000001</v>
      </c>
      <c r="R66" s="82">
        <v>99.999999999999986</v>
      </c>
      <c r="S66" s="82">
        <v>99.999999999999986</v>
      </c>
    </row>
    <row r="67" spans="2:19" ht="9.75" thickBot="1" x14ac:dyDescent="0.2">
      <c r="B67" s="208" t="s">
        <v>925</v>
      </c>
      <c r="C67" s="11"/>
      <c r="D67" s="11"/>
      <c r="E67" s="11"/>
      <c r="F67" s="11"/>
      <c r="G67" s="11"/>
      <c r="H67" s="11"/>
      <c r="I67" s="11"/>
      <c r="J67" s="11"/>
      <c r="K67" s="11"/>
      <c r="L67" s="11"/>
      <c r="M67" s="11"/>
      <c r="N67" s="11"/>
      <c r="O67" s="11"/>
      <c r="P67" s="11"/>
      <c r="Q67" s="11"/>
      <c r="R67" s="11"/>
    </row>
    <row r="68" spans="2:19" x14ac:dyDescent="0.15">
      <c r="B68" s="208" t="s">
        <v>769</v>
      </c>
    </row>
  </sheetData>
  <mergeCells count="20">
    <mergeCell ref="B63:B65"/>
    <mergeCell ref="B42:B50"/>
    <mergeCell ref="B51:D51"/>
    <mergeCell ref="B52:B56"/>
    <mergeCell ref="B57:D57"/>
    <mergeCell ref="B58:B61"/>
    <mergeCell ref="B62:D62"/>
    <mergeCell ref="B41:D41"/>
    <mergeCell ref="B2:R2"/>
    <mergeCell ref="C4:D4"/>
    <mergeCell ref="B5:D5"/>
    <mergeCell ref="B6:B11"/>
    <mergeCell ref="B12:D12"/>
    <mergeCell ref="B13:B17"/>
    <mergeCell ref="B18:D18"/>
    <mergeCell ref="B19:B28"/>
    <mergeCell ref="B29:D29"/>
    <mergeCell ref="B30:B37"/>
    <mergeCell ref="B39:B40"/>
    <mergeCell ref="B3:C3"/>
  </mergeCells>
  <pageMargins left="0.7" right="0.7" top="0.75" bottom="0.75" header="0.3" footer="0.3"/>
  <pageSetup orientation="portrait" r:id="rId1"/>
  <ignoredErrors>
    <ignoredError sqref="E62:S6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H64"/>
  <sheetViews>
    <sheetView zoomScale="120" zoomScaleNormal="120" workbookViewId="0">
      <selection activeCell="A2" sqref="A2"/>
    </sheetView>
  </sheetViews>
  <sheetFormatPr baseColWidth="10" defaultColWidth="11.42578125" defaultRowHeight="9" x14ac:dyDescent="0.15"/>
  <cols>
    <col min="1" max="1" width="11.42578125" style="2"/>
    <col min="2" max="2" width="4.5703125" style="2" customWidth="1"/>
    <col min="3" max="3" width="20.28515625" style="2" customWidth="1"/>
    <col min="4" max="4" width="19" style="2" bestFit="1" customWidth="1"/>
    <col min="5" max="8" width="20.5703125" style="2" bestFit="1" customWidth="1"/>
    <col min="9" max="16384" width="11.42578125" style="2"/>
  </cols>
  <sheetData>
    <row r="2" spans="2:8" ht="15" thickBot="1" x14ac:dyDescent="0.3">
      <c r="B2" s="254" t="s">
        <v>1188</v>
      </c>
      <c r="C2" s="254"/>
      <c r="D2" s="254"/>
      <c r="E2" s="254"/>
      <c r="F2" s="254"/>
      <c r="G2" s="254"/>
      <c r="H2" s="254"/>
    </row>
    <row r="3" spans="2:8" ht="12.75" thickBot="1" x14ac:dyDescent="0.25">
      <c r="B3" s="275" t="s">
        <v>0</v>
      </c>
      <c r="C3" s="275"/>
      <c r="D3" s="1"/>
      <c r="E3" s="1"/>
      <c r="F3" s="1"/>
      <c r="G3" s="1"/>
      <c r="H3" s="1"/>
    </row>
    <row r="4" spans="2:8" ht="9.75" thickBot="1" x14ac:dyDescent="0.2">
      <c r="B4" s="255" t="s">
        <v>163</v>
      </c>
      <c r="C4" s="257" t="s">
        <v>927</v>
      </c>
      <c r="D4" s="258"/>
      <c r="E4" s="259" t="s">
        <v>928</v>
      </c>
      <c r="F4" s="261" t="s">
        <v>929</v>
      </c>
      <c r="G4" s="261" t="s">
        <v>930</v>
      </c>
      <c r="H4" s="263" t="s">
        <v>931</v>
      </c>
    </row>
    <row r="5" spans="2:8" ht="30.75" customHeight="1" thickBot="1" x14ac:dyDescent="0.2">
      <c r="B5" s="256"/>
      <c r="C5" s="257" t="s">
        <v>164</v>
      </c>
      <c r="D5" s="258"/>
      <c r="E5" s="260"/>
      <c r="F5" s="262"/>
      <c r="G5" s="262"/>
      <c r="H5" s="264"/>
    </row>
    <row r="6" spans="2:8" ht="9.75" thickBot="1" x14ac:dyDescent="0.2">
      <c r="B6" s="79">
        <v>1</v>
      </c>
      <c r="C6" s="44" t="s">
        <v>908</v>
      </c>
      <c r="D6" s="44" t="s">
        <v>41</v>
      </c>
      <c r="E6" s="80">
        <v>173.6</v>
      </c>
      <c r="F6" s="80">
        <v>218.35</v>
      </c>
      <c r="G6" s="80">
        <v>660.4</v>
      </c>
      <c r="H6" s="80">
        <v>733.12</v>
      </c>
    </row>
    <row r="7" spans="2:8" ht="9.75" thickBot="1" x14ac:dyDescent="0.2">
      <c r="B7" s="79">
        <v>2</v>
      </c>
      <c r="C7" s="44" t="s">
        <v>22</v>
      </c>
      <c r="D7" s="44" t="s">
        <v>902</v>
      </c>
      <c r="E7" s="80">
        <v>250.62</v>
      </c>
      <c r="F7" s="80">
        <v>315.20999999999998</v>
      </c>
      <c r="G7" s="80">
        <v>953.38</v>
      </c>
      <c r="H7" s="80">
        <v>1058.3699999999999</v>
      </c>
    </row>
    <row r="8" spans="2:8" ht="9.75" thickBot="1" x14ac:dyDescent="0.2">
      <c r="B8" s="79">
        <v>3</v>
      </c>
      <c r="C8" s="44" t="s">
        <v>883</v>
      </c>
      <c r="D8" s="44" t="s">
        <v>882</v>
      </c>
      <c r="E8" s="80">
        <v>174.67</v>
      </c>
      <c r="F8" s="80">
        <v>247.9</v>
      </c>
      <c r="G8" s="80">
        <v>664.47</v>
      </c>
      <c r="H8" s="80">
        <v>737.64</v>
      </c>
    </row>
    <row r="9" spans="2:8" ht="9.75" thickBot="1" x14ac:dyDescent="0.2">
      <c r="B9" s="79">
        <v>4</v>
      </c>
      <c r="C9" s="44" t="s">
        <v>883</v>
      </c>
      <c r="D9" s="44" t="s">
        <v>888</v>
      </c>
      <c r="E9" s="80">
        <v>149.56</v>
      </c>
      <c r="F9" s="80">
        <v>166.08</v>
      </c>
      <c r="G9" s="80">
        <v>568.96</v>
      </c>
      <c r="H9" s="80">
        <v>631.61</v>
      </c>
    </row>
    <row r="10" spans="2:8" ht="9.75" thickBot="1" x14ac:dyDescent="0.2">
      <c r="B10" s="79">
        <v>5</v>
      </c>
      <c r="C10" s="44" t="s">
        <v>904</v>
      </c>
      <c r="D10" s="44" t="s">
        <v>902</v>
      </c>
      <c r="E10" s="80">
        <v>197.11</v>
      </c>
      <c r="F10" s="80">
        <v>193.25</v>
      </c>
      <c r="G10" s="80">
        <v>749.81</v>
      </c>
      <c r="H10" s="80">
        <v>832.37</v>
      </c>
    </row>
    <row r="11" spans="2:8" ht="9.75" thickBot="1" x14ac:dyDescent="0.2">
      <c r="B11" s="79">
        <v>6</v>
      </c>
      <c r="C11" s="44" t="s">
        <v>27</v>
      </c>
      <c r="D11" s="44" t="s">
        <v>889</v>
      </c>
      <c r="E11" s="80">
        <v>132.05000000000001</v>
      </c>
      <c r="F11" s="80">
        <v>221.03</v>
      </c>
      <c r="G11" s="80">
        <v>502.31</v>
      </c>
      <c r="H11" s="80">
        <v>557.63</v>
      </c>
    </row>
    <row r="12" spans="2:8" ht="9.75" thickBot="1" x14ac:dyDescent="0.2">
      <c r="B12" s="79">
        <v>7</v>
      </c>
      <c r="C12" s="44" t="s">
        <v>910</v>
      </c>
      <c r="D12" s="44" t="s">
        <v>909</v>
      </c>
      <c r="E12" s="80">
        <v>153.65</v>
      </c>
      <c r="F12" s="80">
        <v>226.41</v>
      </c>
      <c r="G12" s="80">
        <v>2E-3</v>
      </c>
      <c r="H12" s="80">
        <v>648.86</v>
      </c>
    </row>
    <row r="13" spans="2:8" ht="9.75" thickBot="1" x14ac:dyDescent="0.2">
      <c r="B13" s="79">
        <v>8</v>
      </c>
      <c r="C13" s="44" t="s">
        <v>30</v>
      </c>
      <c r="D13" s="44" t="s">
        <v>22</v>
      </c>
      <c r="E13" s="80">
        <v>175.74</v>
      </c>
      <c r="F13" s="80">
        <v>221.03</v>
      </c>
      <c r="G13" s="80">
        <v>668.53</v>
      </c>
      <c r="H13" s="80">
        <v>742.15</v>
      </c>
    </row>
    <row r="14" spans="2:8" ht="9.75" thickBot="1" x14ac:dyDescent="0.2">
      <c r="B14" s="79">
        <v>9</v>
      </c>
      <c r="C14" s="44" t="s">
        <v>911</v>
      </c>
      <c r="D14" s="44" t="s">
        <v>910</v>
      </c>
      <c r="E14" s="80">
        <v>180.02</v>
      </c>
      <c r="F14" s="80">
        <v>180.37</v>
      </c>
      <c r="G14" s="80">
        <v>684.79</v>
      </c>
      <c r="H14" s="80">
        <v>760.2</v>
      </c>
    </row>
    <row r="15" spans="2:8" ht="9.75" thickBot="1" x14ac:dyDescent="0.2">
      <c r="B15" s="79">
        <v>10</v>
      </c>
      <c r="C15" s="44" t="s">
        <v>911</v>
      </c>
      <c r="D15" s="44" t="s">
        <v>47</v>
      </c>
      <c r="E15" s="80">
        <v>175.74</v>
      </c>
      <c r="F15" s="80">
        <v>203.38</v>
      </c>
      <c r="G15" s="80">
        <v>668.53</v>
      </c>
      <c r="H15" s="80">
        <v>742.15</v>
      </c>
    </row>
    <row r="16" spans="2:8" ht="9.75" thickBot="1" x14ac:dyDescent="0.2">
      <c r="B16" s="79">
        <v>11</v>
      </c>
      <c r="C16" s="44" t="s">
        <v>911</v>
      </c>
      <c r="D16" s="44" t="s">
        <v>909</v>
      </c>
      <c r="E16" s="80">
        <v>143.41</v>
      </c>
      <c r="F16" s="80">
        <v>256.8</v>
      </c>
      <c r="G16" s="80">
        <v>545.54999999999995</v>
      </c>
      <c r="H16" s="80">
        <v>605.62</v>
      </c>
    </row>
    <row r="17" spans="2:8" ht="9.75" thickBot="1" x14ac:dyDescent="0.2">
      <c r="B17" s="79">
        <v>12</v>
      </c>
      <c r="C17" s="44" t="s">
        <v>901</v>
      </c>
      <c r="D17" s="44" t="s">
        <v>22</v>
      </c>
      <c r="E17" s="80">
        <v>161.69999999999999</v>
      </c>
      <c r="F17" s="80">
        <v>181.76</v>
      </c>
      <c r="G17" s="80">
        <v>615.14</v>
      </c>
      <c r="H17" s="80">
        <v>682.87</v>
      </c>
    </row>
    <row r="18" spans="2:8" ht="9.75" thickBot="1" x14ac:dyDescent="0.2">
      <c r="B18" s="79">
        <v>13</v>
      </c>
      <c r="C18" s="44" t="s">
        <v>901</v>
      </c>
      <c r="D18" s="44" t="s">
        <v>904</v>
      </c>
      <c r="E18" s="80">
        <v>204.18</v>
      </c>
      <c r="F18" s="80">
        <v>189.69</v>
      </c>
      <c r="G18" s="80">
        <v>776.71</v>
      </c>
      <c r="H18" s="80">
        <v>862.24</v>
      </c>
    </row>
    <row r="19" spans="2:8" ht="9.75" thickBot="1" x14ac:dyDescent="0.2">
      <c r="B19" s="79">
        <v>14</v>
      </c>
      <c r="C19" s="44" t="s">
        <v>901</v>
      </c>
      <c r="D19" s="44" t="s">
        <v>906</v>
      </c>
      <c r="E19" s="80">
        <v>144.51</v>
      </c>
      <c r="F19" s="80">
        <v>208</v>
      </c>
      <c r="G19" s="80">
        <v>549.73</v>
      </c>
      <c r="H19" s="80">
        <v>610.27</v>
      </c>
    </row>
    <row r="20" spans="2:8" ht="9.75" thickBot="1" x14ac:dyDescent="0.2">
      <c r="B20" s="79">
        <v>15</v>
      </c>
      <c r="C20" s="44" t="s">
        <v>901</v>
      </c>
      <c r="D20" s="44" t="s">
        <v>902</v>
      </c>
      <c r="E20" s="80">
        <v>150.82</v>
      </c>
      <c r="F20" s="80">
        <v>259.76</v>
      </c>
      <c r="G20" s="80">
        <v>573.74</v>
      </c>
      <c r="H20" s="80">
        <v>636.91999999999996</v>
      </c>
    </row>
    <row r="21" spans="2:8" ht="9.75" thickBot="1" x14ac:dyDescent="0.2">
      <c r="B21" s="79">
        <v>16</v>
      </c>
      <c r="C21" s="44" t="s">
        <v>944</v>
      </c>
      <c r="D21" s="44" t="s">
        <v>898</v>
      </c>
      <c r="E21" s="80">
        <v>165.38</v>
      </c>
      <c r="F21" s="80">
        <v>210.57</v>
      </c>
      <c r="G21" s="80">
        <v>629.13</v>
      </c>
      <c r="H21" s="80">
        <v>698.4</v>
      </c>
    </row>
    <row r="22" spans="2:8" ht="9.75" thickBot="1" x14ac:dyDescent="0.2">
      <c r="B22" s="79">
        <v>17</v>
      </c>
      <c r="C22" s="44" t="s">
        <v>944</v>
      </c>
      <c r="D22" s="44" t="s">
        <v>896</v>
      </c>
      <c r="E22" s="80">
        <v>206.53</v>
      </c>
      <c r="F22" s="80">
        <v>194.04</v>
      </c>
      <c r="G22" s="80">
        <v>785.67</v>
      </c>
      <c r="H22" s="80">
        <v>872.19</v>
      </c>
    </row>
    <row r="23" spans="2:8" ht="9.75" thickBot="1" x14ac:dyDescent="0.2">
      <c r="B23" s="79">
        <v>18</v>
      </c>
      <c r="C23" s="44" t="s">
        <v>897</v>
      </c>
      <c r="D23" s="44" t="s">
        <v>894</v>
      </c>
      <c r="E23" s="80">
        <v>167.42</v>
      </c>
      <c r="F23" s="80">
        <v>190.88</v>
      </c>
      <c r="G23" s="80">
        <v>636.9</v>
      </c>
      <c r="H23" s="80">
        <v>707.03</v>
      </c>
    </row>
    <row r="24" spans="2:8" ht="9.75" thickBot="1" x14ac:dyDescent="0.2">
      <c r="B24" s="79">
        <v>19</v>
      </c>
      <c r="C24" s="44" t="s">
        <v>897</v>
      </c>
      <c r="D24" s="44" t="s">
        <v>907</v>
      </c>
      <c r="E24" s="80">
        <v>154.28</v>
      </c>
      <c r="F24" s="80">
        <v>182.31</v>
      </c>
      <c r="G24" s="80">
        <v>586.89</v>
      </c>
      <c r="H24" s="80">
        <v>651.52</v>
      </c>
    </row>
    <row r="25" spans="2:8" ht="9.75" thickBot="1" x14ac:dyDescent="0.2">
      <c r="B25" s="79">
        <v>20</v>
      </c>
      <c r="C25" s="44" t="s">
        <v>889</v>
      </c>
      <c r="D25" s="44" t="s">
        <v>30</v>
      </c>
      <c r="E25" s="80">
        <v>151.76</v>
      </c>
      <c r="F25" s="80">
        <v>192.06</v>
      </c>
      <c r="G25" s="80">
        <v>577.33000000000004</v>
      </c>
      <c r="H25" s="80">
        <v>640.9</v>
      </c>
    </row>
    <row r="26" spans="2:8" ht="9.75" thickBot="1" x14ac:dyDescent="0.2">
      <c r="B26" s="79">
        <v>21</v>
      </c>
      <c r="C26" s="44" t="s">
        <v>889</v>
      </c>
      <c r="D26" s="44" t="s">
        <v>895</v>
      </c>
      <c r="E26" s="80">
        <v>144.94999999999999</v>
      </c>
      <c r="F26" s="80">
        <v>202.87</v>
      </c>
      <c r="G26" s="80">
        <v>551.41</v>
      </c>
      <c r="H26" s="80">
        <v>612.13</v>
      </c>
    </row>
    <row r="27" spans="2:8" ht="9.75" thickBot="1" x14ac:dyDescent="0.2">
      <c r="B27" s="79">
        <v>22</v>
      </c>
      <c r="C27" s="44" t="s">
        <v>906</v>
      </c>
      <c r="D27" s="44" t="s">
        <v>908</v>
      </c>
      <c r="E27" s="80">
        <v>152.71</v>
      </c>
      <c r="F27" s="80">
        <v>166.08</v>
      </c>
      <c r="G27" s="80">
        <v>580.91</v>
      </c>
      <c r="H27" s="80">
        <v>644.88</v>
      </c>
    </row>
    <row r="28" spans="2:8" ht="9.75" thickBot="1" x14ac:dyDescent="0.2">
      <c r="B28" s="79">
        <v>23</v>
      </c>
      <c r="C28" s="44" t="s">
        <v>906</v>
      </c>
      <c r="D28" s="44" t="s">
        <v>904</v>
      </c>
      <c r="E28" s="80">
        <v>161.30000000000001</v>
      </c>
      <c r="F28" s="80">
        <v>179.54</v>
      </c>
      <c r="G28" s="80">
        <v>613.58000000000004</v>
      </c>
      <c r="H28" s="80">
        <v>681.15</v>
      </c>
    </row>
    <row r="29" spans="2:8" ht="9.75" thickBot="1" x14ac:dyDescent="0.2">
      <c r="B29" s="79">
        <v>24</v>
      </c>
      <c r="C29" s="44" t="s">
        <v>906</v>
      </c>
      <c r="D29" s="44" t="s">
        <v>902</v>
      </c>
      <c r="E29" s="80">
        <v>132.05000000000001</v>
      </c>
      <c r="F29" s="80">
        <v>258.77999999999997</v>
      </c>
      <c r="G29" s="7">
        <v>502.31</v>
      </c>
      <c r="H29" s="80">
        <v>557.63</v>
      </c>
    </row>
    <row r="30" spans="2:8" ht="9.75" thickBot="1" x14ac:dyDescent="0.2">
      <c r="B30" s="79">
        <v>25</v>
      </c>
      <c r="C30" s="44" t="s">
        <v>906</v>
      </c>
      <c r="D30" s="44" t="s">
        <v>53</v>
      </c>
      <c r="E30" s="80">
        <v>142.75</v>
      </c>
      <c r="F30" s="80">
        <v>205.95</v>
      </c>
      <c r="G30" s="80">
        <v>543.04</v>
      </c>
      <c r="H30" s="80">
        <v>602.84</v>
      </c>
    </row>
    <row r="31" spans="2:8" ht="9.75" thickBot="1" x14ac:dyDescent="0.2">
      <c r="B31" s="79">
        <v>26</v>
      </c>
      <c r="C31" s="44" t="s">
        <v>913</v>
      </c>
      <c r="D31" s="44" t="s">
        <v>916</v>
      </c>
      <c r="E31" s="80">
        <v>205.75</v>
      </c>
      <c r="F31" s="80">
        <v>258.77999999999997</v>
      </c>
      <c r="G31" s="80">
        <v>782.69</v>
      </c>
      <c r="H31" s="80">
        <v>868.87</v>
      </c>
    </row>
    <row r="32" spans="2:8" ht="9.75" thickBot="1" x14ac:dyDescent="0.2">
      <c r="B32" s="79">
        <v>27</v>
      </c>
      <c r="C32" s="44" t="s">
        <v>913</v>
      </c>
      <c r="D32" s="44" t="s">
        <v>914</v>
      </c>
      <c r="E32" s="80">
        <v>163.75</v>
      </c>
      <c r="F32" s="80">
        <v>188.11</v>
      </c>
      <c r="G32" s="80">
        <v>622.91</v>
      </c>
      <c r="H32" s="80">
        <v>691.5</v>
      </c>
    </row>
    <row r="33" spans="2:8" ht="9.75" thickBot="1" x14ac:dyDescent="0.2">
      <c r="B33" s="79">
        <v>28</v>
      </c>
      <c r="C33" s="44" t="s">
        <v>903</v>
      </c>
      <c r="D33" s="44" t="s">
        <v>901</v>
      </c>
      <c r="E33" s="80">
        <v>168.65</v>
      </c>
      <c r="F33" s="80">
        <v>212.12</v>
      </c>
      <c r="G33" s="80">
        <v>641.55999999999995</v>
      </c>
      <c r="H33" s="80">
        <v>712.21</v>
      </c>
    </row>
    <row r="34" spans="2:8" ht="9.75" thickBot="1" x14ac:dyDescent="0.2">
      <c r="B34" s="79">
        <v>29</v>
      </c>
      <c r="C34" s="44" t="s">
        <v>893</v>
      </c>
      <c r="D34" s="44" t="s">
        <v>892</v>
      </c>
      <c r="E34" s="80">
        <v>246.85</v>
      </c>
      <c r="F34" s="80">
        <v>310.47000000000003</v>
      </c>
      <c r="G34" s="80">
        <v>939.04</v>
      </c>
      <c r="H34" s="80">
        <v>1042.44</v>
      </c>
    </row>
    <row r="35" spans="2:8" ht="9.75" thickBot="1" x14ac:dyDescent="0.2">
      <c r="B35" s="79">
        <v>30</v>
      </c>
      <c r="C35" s="44" t="s">
        <v>886</v>
      </c>
      <c r="D35" s="44" t="s">
        <v>967</v>
      </c>
      <c r="E35" s="80">
        <v>151.44999999999999</v>
      </c>
      <c r="F35" s="80">
        <v>190.48</v>
      </c>
      <c r="G35" s="80">
        <v>576.13</v>
      </c>
      <c r="H35" s="80">
        <v>639.57000000000005</v>
      </c>
    </row>
    <row r="36" spans="2:8" ht="9.75" thickBot="1" x14ac:dyDescent="0.2">
      <c r="B36" s="79">
        <v>31</v>
      </c>
      <c r="C36" s="44" t="s">
        <v>886</v>
      </c>
      <c r="D36" s="44" t="s">
        <v>30</v>
      </c>
      <c r="E36" s="80">
        <v>149.88</v>
      </c>
      <c r="F36" s="80">
        <v>188.51</v>
      </c>
      <c r="G36" s="80">
        <v>570.15</v>
      </c>
      <c r="H36" s="80">
        <v>632.94000000000005</v>
      </c>
    </row>
    <row r="37" spans="2:8" ht="9.75" thickBot="1" x14ac:dyDescent="0.2">
      <c r="B37" s="79">
        <v>32</v>
      </c>
      <c r="C37" s="44" t="s">
        <v>886</v>
      </c>
      <c r="D37" s="44" t="s">
        <v>900</v>
      </c>
      <c r="E37" s="80">
        <v>140.77000000000001</v>
      </c>
      <c r="F37" s="80">
        <v>177.05</v>
      </c>
      <c r="G37" s="80">
        <v>535.51</v>
      </c>
      <c r="H37" s="80">
        <v>594.47</v>
      </c>
    </row>
    <row r="38" spans="2:8" ht="9.75" thickBot="1" x14ac:dyDescent="0.2">
      <c r="B38" s="79">
        <v>33</v>
      </c>
      <c r="C38" s="44" t="s">
        <v>914</v>
      </c>
      <c r="D38" s="44" t="s">
        <v>915</v>
      </c>
      <c r="E38" s="80">
        <v>169.47</v>
      </c>
      <c r="F38" s="80">
        <v>213.14</v>
      </c>
      <c r="G38" s="80">
        <v>644.66999999999996</v>
      </c>
      <c r="H38" s="80">
        <v>715.66</v>
      </c>
    </row>
    <row r="39" spans="2:8" ht="9.75" thickBot="1" x14ac:dyDescent="0.2">
      <c r="B39" s="79">
        <v>34</v>
      </c>
      <c r="C39" s="44" t="s">
        <v>914</v>
      </c>
      <c r="D39" s="44" t="s">
        <v>916</v>
      </c>
      <c r="E39" s="80">
        <v>132.63</v>
      </c>
      <c r="F39" s="80">
        <v>166.81</v>
      </c>
      <c r="G39" s="80">
        <v>504.54</v>
      </c>
      <c r="H39" s="80">
        <v>560.1</v>
      </c>
    </row>
    <row r="40" spans="2:8" ht="9.75" thickBot="1" x14ac:dyDescent="0.2">
      <c r="B40" s="79">
        <v>35</v>
      </c>
      <c r="C40" s="44" t="s">
        <v>920</v>
      </c>
      <c r="D40" s="44" t="s">
        <v>919</v>
      </c>
      <c r="E40" s="80">
        <v>192.39</v>
      </c>
      <c r="F40" s="80">
        <v>241.98</v>
      </c>
      <c r="G40" s="80">
        <v>731.87</v>
      </c>
      <c r="H40" s="80">
        <v>812.46</v>
      </c>
    </row>
    <row r="41" spans="2:8" ht="9.75" thickBot="1" x14ac:dyDescent="0.2">
      <c r="B41" s="79">
        <v>36</v>
      </c>
      <c r="C41" s="44" t="s">
        <v>907</v>
      </c>
      <c r="D41" s="44" t="s">
        <v>53</v>
      </c>
      <c r="E41" s="80">
        <v>143.63</v>
      </c>
      <c r="F41" s="80">
        <v>180.65</v>
      </c>
      <c r="G41" s="80">
        <v>546.39</v>
      </c>
      <c r="H41" s="80">
        <v>606.54999999999995</v>
      </c>
    </row>
    <row r="42" spans="2:8" ht="9.75" thickBot="1" x14ac:dyDescent="0.2">
      <c r="B42" s="79">
        <v>37</v>
      </c>
      <c r="C42" s="44" t="s">
        <v>907</v>
      </c>
      <c r="D42" s="44" t="s">
        <v>41</v>
      </c>
      <c r="E42" s="80">
        <v>192.39</v>
      </c>
      <c r="F42" s="80">
        <v>241.98</v>
      </c>
      <c r="G42" s="80">
        <v>731.87</v>
      </c>
      <c r="H42" s="80">
        <v>812.46</v>
      </c>
    </row>
    <row r="43" spans="2:8" ht="9.75" thickBot="1" x14ac:dyDescent="0.2">
      <c r="B43" s="79">
        <v>38</v>
      </c>
      <c r="C43" s="44" t="s">
        <v>42</v>
      </c>
      <c r="D43" s="44" t="s">
        <v>44</v>
      </c>
      <c r="E43" s="80">
        <v>186.43</v>
      </c>
      <c r="F43" s="80">
        <v>234.47</v>
      </c>
      <c r="G43" s="80">
        <v>709.18</v>
      </c>
      <c r="H43" s="80">
        <v>787.28</v>
      </c>
    </row>
    <row r="44" spans="2:8" ht="9.75" thickBot="1" x14ac:dyDescent="0.2">
      <c r="B44" s="79">
        <v>39</v>
      </c>
      <c r="C44" s="44" t="s">
        <v>42</v>
      </c>
      <c r="D44" s="44" t="s">
        <v>53</v>
      </c>
      <c r="E44" s="80">
        <v>216.68</v>
      </c>
      <c r="F44" s="80">
        <v>272.52</v>
      </c>
      <c r="G44" s="80">
        <v>824.26</v>
      </c>
      <c r="H44" s="80">
        <v>915.02</v>
      </c>
    </row>
    <row r="45" spans="2:8" ht="9.75" thickBot="1" x14ac:dyDescent="0.2">
      <c r="B45" s="79">
        <v>40</v>
      </c>
      <c r="C45" s="44" t="s">
        <v>892</v>
      </c>
      <c r="D45" s="44" t="s">
        <v>891</v>
      </c>
      <c r="E45" s="80">
        <v>242.13</v>
      </c>
      <c r="F45" s="80">
        <v>304.54000000000002</v>
      </c>
      <c r="G45" s="80">
        <v>921.1</v>
      </c>
      <c r="H45" s="80">
        <v>1022.53</v>
      </c>
    </row>
    <row r="46" spans="2:8" ht="9.75" thickBot="1" x14ac:dyDescent="0.2">
      <c r="B46" s="79">
        <v>41</v>
      </c>
      <c r="C46" s="44" t="s">
        <v>890</v>
      </c>
      <c r="D46" s="44" t="s">
        <v>27</v>
      </c>
      <c r="E46" s="80">
        <v>120.86</v>
      </c>
      <c r="F46" s="80">
        <v>152.01</v>
      </c>
      <c r="G46" s="80">
        <v>459.76</v>
      </c>
      <c r="H46" s="80">
        <v>510.39</v>
      </c>
    </row>
    <row r="47" spans="2:8" ht="9.75" thickBot="1" x14ac:dyDescent="0.2">
      <c r="B47" s="79">
        <v>42</v>
      </c>
      <c r="C47" s="44" t="s">
        <v>890</v>
      </c>
      <c r="D47" s="44" t="s">
        <v>894</v>
      </c>
      <c r="E47" s="80">
        <v>166.61</v>
      </c>
      <c r="F47" s="80">
        <v>209.55</v>
      </c>
      <c r="G47" s="80">
        <v>633.79</v>
      </c>
      <c r="H47" s="80">
        <v>703.58</v>
      </c>
    </row>
    <row r="48" spans="2:8" ht="9.75" thickBot="1" x14ac:dyDescent="0.2">
      <c r="B48" s="79">
        <v>43</v>
      </c>
      <c r="C48" s="44" t="s">
        <v>890</v>
      </c>
      <c r="D48" s="44" t="s">
        <v>891</v>
      </c>
      <c r="E48" s="80">
        <v>165.38</v>
      </c>
      <c r="F48" s="80">
        <v>208</v>
      </c>
      <c r="G48" s="80">
        <v>629.13</v>
      </c>
      <c r="H48" s="80">
        <v>698.4</v>
      </c>
    </row>
    <row r="49" spans="2:8" ht="9.75" thickBot="1" x14ac:dyDescent="0.2">
      <c r="B49" s="79">
        <v>44</v>
      </c>
      <c r="C49" s="44" t="s">
        <v>902</v>
      </c>
      <c r="D49" s="44" t="s">
        <v>53</v>
      </c>
      <c r="E49" s="80">
        <v>166.2</v>
      </c>
      <c r="F49" s="80">
        <v>209.03</v>
      </c>
      <c r="G49" s="80">
        <v>632.23</v>
      </c>
      <c r="H49" s="80">
        <v>701.85</v>
      </c>
    </row>
    <row r="50" spans="2:8" ht="9.75" thickBot="1" x14ac:dyDescent="0.2">
      <c r="B50" s="79">
        <v>45</v>
      </c>
      <c r="C50" s="44" t="s">
        <v>902</v>
      </c>
      <c r="D50" s="44" t="s">
        <v>42</v>
      </c>
      <c r="E50" s="80">
        <v>246.85</v>
      </c>
      <c r="F50" s="80">
        <v>310.47000000000003</v>
      </c>
      <c r="G50" s="80">
        <v>939.04</v>
      </c>
      <c r="H50" s="80">
        <v>1042.44</v>
      </c>
    </row>
    <row r="51" spans="2:8" ht="9.75" thickBot="1" x14ac:dyDescent="0.2">
      <c r="B51" s="79">
        <v>46</v>
      </c>
      <c r="C51" s="44" t="s">
        <v>44</v>
      </c>
      <c r="D51" s="44" t="s">
        <v>22</v>
      </c>
      <c r="E51" s="80">
        <v>178.41</v>
      </c>
      <c r="F51" s="80">
        <v>224.39</v>
      </c>
      <c r="G51" s="80">
        <v>678.7</v>
      </c>
      <c r="H51" s="80">
        <v>753.43</v>
      </c>
    </row>
    <row r="52" spans="2:8" ht="9.75" thickBot="1" x14ac:dyDescent="0.2">
      <c r="B52" s="79">
        <v>47</v>
      </c>
      <c r="C52" s="44" t="s">
        <v>47</v>
      </c>
      <c r="D52" s="44" t="s">
        <v>913</v>
      </c>
      <c r="E52" s="80">
        <v>130.91</v>
      </c>
      <c r="F52" s="80">
        <v>164.65</v>
      </c>
      <c r="G52" s="80">
        <v>498.01</v>
      </c>
      <c r="H52" s="80">
        <v>552.85</v>
      </c>
    </row>
    <row r="53" spans="2:8" ht="9.75" thickBot="1" x14ac:dyDescent="0.2">
      <c r="B53" s="79">
        <v>48</v>
      </c>
      <c r="C53" s="44" t="s">
        <v>898</v>
      </c>
      <c r="D53" s="44" t="s">
        <v>53</v>
      </c>
      <c r="E53" s="80">
        <v>130.91</v>
      </c>
      <c r="F53" s="80">
        <v>164.65</v>
      </c>
      <c r="G53" s="80">
        <v>498.01</v>
      </c>
      <c r="H53" s="80">
        <v>552.85</v>
      </c>
    </row>
    <row r="54" spans="2:8" ht="9.75" thickBot="1" x14ac:dyDescent="0.2">
      <c r="B54" s="79">
        <v>49</v>
      </c>
      <c r="C54" s="44" t="s">
        <v>898</v>
      </c>
      <c r="D54" s="44" t="s">
        <v>42</v>
      </c>
      <c r="E54" s="80">
        <v>155.54</v>
      </c>
      <c r="F54" s="80">
        <v>195.62</v>
      </c>
      <c r="G54" s="80">
        <v>591.66999999999996</v>
      </c>
      <c r="H54" s="80">
        <v>656.83</v>
      </c>
    </row>
    <row r="55" spans="2:8" ht="9.75" thickBot="1" x14ac:dyDescent="0.2">
      <c r="B55" s="79">
        <v>50</v>
      </c>
      <c r="C55" s="44" t="s">
        <v>909</v>
      </c>
      <c r="D55" s="44" t="s">
        <v>908</v>
      </c>
      <c r="E55" s="80">
        <v>148.31</v>
      </c>
      <c r="F55" s="80">
        <v>186.53</v>
      </c>
      <c r="G55" s="80">
        <v>564.16999999999996</v>
      </c>
      <c r="H55" s="80">
        <v>626.29999999999995</v>
      </c>
    </row>
    <row r="56" spans="2:8" ht="9.75" thickBot="1" x14ac:dyDescent="0.2">
      <c r="B56" s="79">
        <v>51</v>
      </c>
      <c r="C56" s="44" t="s">
        <v>909</v>
      </c>
      <c r="D56" s="44" t="s">
        <v>41</v>
      </c>
      <c r="E56" s="80">
        <v>146.74</v>
      </c>
      <c r="F56" s="80">
        <v>184.55</v>
      </c>
      <c r="G56" s="80">
        <v>558.20000000000005</v>
      </c>
      <c r="H56" s="80">
        <v>619.66</v>
      </c>
    </row>
    <row r="57" spans="2:8" ht="9.75" thickBot="1" x14ac:dyDescent="0.2">
      <c r="B57" s="79">
        <v>52</v>
      </c>
      <c r="C57" s="44" t="s">
        <v>900</v>
      </c>
      <c r="D57" s="44" t="s">
        <v>901</v>
      </c>
      <c r="E57" s="80">
        <v>177.88</v>
      </c>
      <c r="F57" s="80">
        <v>223.72</v>
      </c>
      <c r="G57" s="80">
        <v>676.66</v>
      </c>
      <c r="H57" s="80">
        <v>751.17</v>
      </c>
    </row>
    <row r="58" spans="2:8" ht="9.75" thickBot="1" x14ac:dyDescent="0.2">
      <c r="B58" s="79">
        <v>53</v>
      </c>
      <c r="C58" s="44" t="s">
        <v>918</v>
      </c>
      <c r="D58" s="44" t="s">
        <v>919</v>
      </c>
      <c r="E58" s="80">
        <v>218.56</v>
      </c>
      <c r="F58" s="80">
        <v>274.89</v>
      </c>
      <c r="G58" s="80">
        <v>831.43</v>
      </c>
      <c r="H58" s="80">
        <v>922.98</v>
      </c>
    </row>
    <row r="59" spans="2:8" ht="9.75" thickBot="1" x14ac:dyDescent="0.2">
      <c r="B59" s="79">
        <v>54</v>
      </c>
      <c r="C59" s="44" t="s">
        <v>896</v>
      </c>
      <c r="D59" s="44" t="s">
        <v>44</v>
      </c>
      <c r="E59" s="80">
        <v>139.44999999999999</v>
      </c>
      <c r="F59" s="80">
        <v>175.39</v>
      </c>
      <c r="G59" s="80">
        <v>530.48</v>
      </c>
      <c r="H59" s="80">
        <v>588.9</v>
      </c>
    </row>
    <row r="60" spans="2:8" ht="9.75" thickBot="1" x14ac:dyDescent="0.2">
      <c r="B60" s="79">
        <v>55</v>
      </c>
      <c r="C60" s="44" t="s">
        <v>49</v>
      </c>
      <c r="D60" s="44" t="s">
        <v>907</v>
      </c>
      <c r="E60" s="80">
        <v>185.36</v>
      </c>
      <c r="F60" s="80">
        <v>233.13</v>
      </c>
      <c r="G60" s="80">
        <v>705.12</v>
      </c>
      <c r="H60" s="80">
        <v>782.76</v>
      </c>
    </row>
    <row r="61" spans="2:8" ht="9.75" thickBot="1" x14ac:dyDescent="0.2">
      <c r="B61" s="79">
        <v>56</v>
      </c>
      <c r="C61" s="44" t="s">
        <v>49</v>
      </c>
      <c r="D61" s="44" t="s">
        <v>41</v>
      </c>
      <c r="E61" s="80">
        <v>151.13999999999999</v>
      </c>
      <c r="F61" s="80">
        <v>190.09</v>
      </c>
      <c r="G61" s="80">
        <v>574.94000000000005</v>
      </c>
      <c r="H61" s="80">
        <v>638.25</v>
      </c>
    </row>
    <row r="62" spans="2:8" ht="9.75" thickBot="1" x14ac:dyDescent="0.2">
      <c r="B62" s="79">
        <v>57</v>
      </c>
      <c r="C62" s="44" t="s">
        <v>49</v>
      </c>
      <c r="D62" s="44" t="s">
        <v>909</v>
      </c>
      <c r="E62" s="80">
        <v>214.79</v>
      </c>
      <c r="F62" s="80">
        <v>270.14999999999998</v>
      </c>
      <c r="G62" s="80">
        <v>817.08</v>
      </c>
      <c r="H62" s="80">
        <v>907.06</v>
      </c>
    </row>
    <row r="63" spans="2:8" x14ac:dyDescent="0.15">
      <c r="B63" s="252" t="s">
        <v>1189</v>
      </c>
      <c r="C63" s="252"/>
      <c r="D63" s="252"/>
      <c r="E63" s="252"/>
      <c r="F63" s="252"/>
      <c r="G63" s="252"/>
      <c r="H63" s="252"/>
    </row>
    <row r="64" spans="2:8" x14ac:dyDescent="0.15">
      <c r="B64" s="253" t="s">
        <v>966</v>
      </c>
      <c r="C64" s="253"/>
      <c r="D64" s="253"/>
      <c r="E64" s="253"/>
      <c r="F64" s="253"/>
      <c r="G64" s="253"/>
      <c r="H64" s="253"/>
    </row>
  </sheetData>
  <mergeCells count="11">
    <mergeCell ref="B63:H63"/>
    <mergeCell ref="B64:H64"/>
    <mergeCell ref="B2:H2"/>
    <mergeCell ref="B3:C3"/>
    <mergeCell ref="B4:B5"/>
    <mergeCell ref="C4:D4"/>
    <mergeCell ref="E4:E5"/>
    <mergeCell ref="F4:F5"/>
    <mergeCell ref="G4:G5"/>
    <mergeCell ref="H4:H5"/>
    <mergeCell ref="C5:D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H13"/>
  <sheetViews>
    <sheetView zoomScale="120" zoomScaleNormal="120" workbookViewId="0"/>
  </sheetViews>
  <sheetFormatPr baseColWidth="10" defaultColWidth="11.42578125" defaultRowHeight="9" x14ac:dyDescent="0.15"/>
  <cols>
    <col min="1" max="1" width="11.42578125" style="2"/>
    <col min="2" max="2" width="32" style="2" bestFit="1" customWidth="1"/>
    <col min="3" max="3" width="14.85546875" style="2" customWidth="1"/>
    <col min="4" max="16384" width="11.42578125" style="2"/>
  </cols>
  <sheetData>
    <row r="2" spans="2:8" ht="14.25" thickBot="1" x14ac:dyDescent="0.3">
      <c r="B2" s="254" t="s">
        <v>968</v>
      </c>
      <c r="C2" s="254"/>
      <c r="D2" s="254"/>
      <c r="E2" s="254"/>
      <c r="F2" s="254"/>
      <c r="G2" s="254"/>
      <c r="H2" s="254"/>
    </row>
    <row r="3" spans="2:8" ht="15" customHeight="1" thickBot="1" x14ac:dyDescent="0.25">
      <c r="B3" s="206" t="s">
        <v>969</v>
      </c>
      <c r="C3" s="1"/>
      <c r="D3" s="1"/>
      <c r="E3" s="1"/>
      <c r="F3" s="1"/>
      <c r="G3" s="1"/>
      <c r="H3" s="1"/>
    </row>
    <row r="4" spans="2:8" ht="9.75" thickBot="1" x14ac:dyDescent="0.2">
      <c r="B4" s="199" t="s">
        <v>970</v>
      </c>
      <c r="C4" s="198" t="s">
        <v>971</v>
      </c>
    </row>
    <row r="5" spans="2:8" ht="9.75" thickBot="1" x14ac:dyDescent="0.2">
      <c r="B5" s="76" t="s">
        <v>1143</v>
      </c>
      <c r="C5" s="77">
        <v>4.8468167352941167E-3</v>
      </c>
    </row>
    <row r="6" spans="2:8" ht="9.75" thickBot="1" x14ac:dyDescent="0.2">
      <c r="B6" s="76" t="s">
        <v>1144</v>
      </c>
      <c r="C6" s="77">
        <v>5.3600993921568609E-3</v>
      </c>
    </row>
    <row r="7" spans="2:8" ht="9.75" thickBot="1" x14ac:dyDescent="0.2">
      <c r="B7" s="76" t="s">
        <v>1145</v>
      </c>
      <c r="C7" s="77"/>
    </row>
    <row r="8" spans="2:8" ht="27.75" thickBot="1" x14ac:dyDescent="0.2">
      <c r="B8" s="78" t="s">
        <v>972</v>
      </c>
      <c r="C8" s="77">
        <v>1.2999999999999999E-2</v>
      </c>
    </row>
    <row r="9" spans="2:8" ht="27.75" thickBot="1" x14ac:dyDescent="0.2">
      <c r="B9" s="78" t="s">
        <v>973</v>
      </c>
      <c r="C9" s="77">
        <v>6.5700000000000003E-3</v>
      </c>
    </row>
    <row r="10" spans="2:8" ht="27.75" thickBot="1" x14ac:dyDescent="0.2">
      <c r="B10" s="78" t="s">
        <v>974</v>
      </c>
      <c r="C10" s="77">
        <v>2E-3</v>
      </c>
    </row>
    <row r="11" spans="2:8" ht="27.75" thickBot="1" x14ac:dyDescent="0.2">
      <c r="B11" s="78" t="s">
        <v>975</v>
      </c>
      <c r="C11" s="77">
        <v>1.1000000000000001E-3</v>
      </c>
    </row>
    <row r="12" spans="2:8" ht="11.25" customHeight="1" thickBot="1" x14ac:dyDescent="0.2">
      <c r="B12" s="209" t="s">
        <v>1190</v>
      </c>
    </row>
    <row r="13" spans="2:8" ht="9.75" thickBot="1" x14ac:dyDescent="0.2">
      <c r="B13" s="209" t="s">
        <v>976</v>
      </c>
    </row>
  </sheetData>
  <mergeCells count="1">
    <mergeCell ref="B2:H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F17"/>
  <sheetViews>
    <sheetView zoomScale="120" zoomScaleNormal="120" workbookViewId="0"/>
  </sheetViews>
  <sheetFormatPr baseColWidth="10" defaultColWidth="11.42578125" defaultRowHeight="9" x14ac:dyDescent="0.15"/>
  <cols>
    <col min="1" max="1" width="11.42578125" style="2"/>
    <col min="2" max="2" width="18.7109375" style="2" customWidth="1"/>
    <col min="3" max="3" width="14.7109375" style="2" customWidth="1"/>
    <col min="4" max="4" width="26.140625" style="2" customWidth="1"/>
    <col min="5" max="5" width="42.85546875" style="2" customWidth="1"/>
    <col min="6" max="16384" width="11.42578125" style="2"/>
  </cols>
  <sheetData>
    <row r="2" spans="2:6" ht="13.5" x14ac:dyDescent="0.15">
      <c r="B2" s="220" t="s">
        <v>584</v>
      </c>
      <c r="C2" s="220"/>
      <c r="D2" s="220"/>
      <c r="E2" s="220"/>
    </row>
    <row r="3" spans="2:6" ht="9.75" thickBot="1" x14ac:dyDescent="0.2">
      <c r="B3" s="71"/>
    </row>
    <row r="4" spans="2:6" ht="27.75" thickBot="1" x14ac:dyDescent="0.2">
      <c r="B4" s="194" t="s">
        <v>1</v>
      </c>
      <c r="C4" s="194" t="s">
        <v>146</v>
      </c>
      <c r="D4" s="194" t="s">
        <v>147</v>
      </c>
      <c r="E4" s="194" t="s">
        <v>148</v>
      </c>
    </row>
    <row r="5" spans="2:6" ht="36.75" thickBot="1" x14ac:dyDescent="0.2">
      <c r="B5" s="53" t="s">
        <v>149</v>
      </c>
      <c r="C5" s="27">
        <v>1478</v>
      </c>
      <c r="D5" s="72" t="s">
        <v>160</v>
      </c>
      <c r="E5" s="53" t="s">
        <v>157</v>
      </c>
      <c r="F5" s="73"/>
    </row>
    <row r="6" spans="2:6" ht="60" customHeight="1" thickBot="1" x14ac:dyDescent="0.2">
      <c r="B6" s="53" t="s">
        <v>150</v>
      </c>
      <c r="C6" s="27">
        <v>7045</v>
      </c>
      <c r="D6" s="72" t="s">
        <v>151</v>
      </c>
      <c r="E6" s="74" t="s">
        <v>152</v>
      </c>
      <c r="F6" s="73"/>
    </row>
    <row r="7" spans="2:6" ht="36.75" thickBot="1" x14ac:dyDescent="0.2">
      <c r="B7" s="53" t="s">
        <v>124</v>
      </c>
      <c r="C7" s="27">
        <v>15000</v>
      </c>
      <c r="D7" s="72" t="s">
        <v>161</v>
      </c>
      <c r="E7" s="53" t="s">
        <v>157</v>
      </c>
      <c r="F7" s="75"/>
    </row>
    <row r="8" spans="2:6" ht="60" customHeight="1" thickBot="1" x14ac:dyDescent="0.2">
      <c r="B8" s="53" t="s">
        <v>105</v>
      </c>
      <c r="C8" s="27">
        <v>2610</v>
      </c>
      <c r="D8" s="72" t="s">
        <v>153</v>
      </c>
      <c r="E8" s="74" t="s">
        <v>154</v>
      </c>
      <c r="F8" s="73"/>
    </row>
    <row r="9" spans="2:6" ht="60" customHeight="1" thickBot="1" x14ac:dyDescent="0.2">
      <c r="B9" s="53" t="s">
        <v>66</v>
      </c>
      <c r="C9" s="27">
        <v>2692</v>
      </c>
      <c r="D9" s="72" t="s">
        <v>162</v>
      </c>
      <c r="E9" s="53" t="s">
        <v>159</v>
      </c>
      <c r="F9" s="73"/>
    </row>
    <row r="10" spans="2:6" ht="18.75" thickBot="1" x14ac:dyDescent="0.2">
      <c r="B10" s="53" t="s">
        <v>155</v>
      </c>
      <c r="C10" s="27">
        <v>11661</v>
      </c>
      <c r="D10" s="72" t="s">
        <v>158</v>
      </c>
      <c r="E10" s="53" t="s">
        <v>159</v>
      </c>
      <c r="F10" s="75"/>
    </row>
    <row r="11" spans="2:6" ht="19.5" customHeight="1" x14ac:dyDescent="0.15">
      <c r="B11" s="278" t="s">
        <v>156</v>
      </c>
      <c r="C11" s="279"/>
      <c r="D11" s="279"/>
      <c r="E11" s="279"/>
    </row>
    <row r="12" spans="2:6" ht="9" customHeight="1" x14ac:dyDescent="0.15">
      <c r="B12" s="276"/>
      <c r="C12" s="277"/>
      <c r="D12" s="277"/>
      <c r="E12" s="277"/>
    </row>
    <row r="13" spans="2:6" ht="9" customHeight="1" x14ac:dyDescent="0.15">
      <c r="B13" s="276"/>
      <c r="C13" s="277"/>
      <c r="D13" s="277"/>
      <c r="E13" s="277"/>
    </row>
    <row r="14" spans="2:6" ht="9" customHeight="1" x14ac:dyDescent="0.15">
      <c r="B14" s="276"/>
      <c r="C14" s="277"/>
      <c r="D14" s="277"/>
      <c r="E14" s="277"/>
    </row>
    <row r="15" spans="2:6" ht="9" customHeight="1" x14ac:dyDescent="0.15">
      <c r="B15" s="276"/>
      <c r="C15" s="277"/>
      <c r="D15" s="277"/>
      <c r="E15" s="277"/>
    </row>
    <row r="16" spans="2:6" ht="9" customHeight="1" x14ac:dyDescent="0.15">
      <c r="B16" s="276"/>
      <c r="C16" s="277"/>
      <c r="D16" s="277"/>
      <c r="E16" s="277"/>
    </row>
    <row r="17" spans="2:5" ht="8.25" customHeight="1" x14ac:dyDescent="0.15">
      <c r="B17" s="276"/>
      <c r="C17" s="277"/>
      <c r="D17" s="277"/>
      <c r="E17" s="277"/>
    </row>
  </sheetData>
  <mergeCells count="8">
    <mergeCell ref="B16:E16"/>
    <mergeCell ref="B17:E17"/>
    <mergeCell ref="B2:E2"/>
    <mergeCell ref="B11:E11"/>
    <mergeCell ref="B12:E12"/>
    <mergeCell ref="B13:E13"/>
    <mergeCell ref="B14:E14"/>
    <mergeCell ref="B15:E15"/>
  </mergeCells>
  <conditionalFormatting sqref="B4:E4">
    <cfRule type="duplicateValues" dxfId="4" priority="1"/>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L436"/>
  <sheetViews>
    <sheetView zoomScale="120" zoomScaleNormal="120" workbookViewId="0"/>
  </sheetViews>
  <sheetFormatPr baseColWidth="10" defaultRowHeight="9" x14ac:dyDescent="0.15"/>
  <cols>
    <col min="1" max="1" width="11.42578125" style="2"/>
    <col min="2" max="2" width="8.28515625" style="2" customWidth="1"/>
    <col min="3" max="3" width="10.85546875" style="2" customWidth="1"/>
    <col min="4" max="4" width="17.28515625" style="2" bestFit="1" customWidth="1"/>
    <col min="5" max="5" width="10.5703125" style="2" customWidth="1"/>
    <col min="6" max="6" width="23.5703125" style="2" bestFit="1" customWidth="1"/>
    <col min="7" max="7" width="21.7109375" style="2" customWidth="1"/>
    <col min="8" max="8" width="11.42578125" style="2" customWidth="1"/>
    <col min="9" max="9" width="10" style="2" customWidth="1"/>
    <col min="10" max="10" width="10.5703125" style="2" customWidth="1"/>
    <col min="11" max="16384" width="11.42578125" style="2"/>
  </cols>
  <sheetData>
    <row r="3" spans="2:12" ht="14.25" thickBot="1" x14ac:dyDescent="0.2">
      <c r="B3" s="212" t="s">
        <v>990</v>
      </c>
      <c r="C3" s="212"/>
      <c r="D3" s="212"/>
      <c r="E3" s="212"/>
      <c r="F3" s="212"/>
      <c r="G3" s="212"/>
      <c r="H3" s="212"/>
      <c r="I3" s="212"/>
      <c r="J3" s="212"/>
      <c r="K3" s="212"/>
      <c r="L3" s="212"/>
    </row>
    <row r="4" spans="2:12" ht="45.75" customHeight="1" thickBot="1" x14ac:dyDescent="0.2">
      <c r="B4" s="193" t="s">
        <v>163</v>
      </c>
      <c r="C4" s="193" t="s">
        <v>1076</v>
      </c>
      <c r="D4" s="193" t="s">
        <v>1</v>
      </c>
      <c r="E4" s="193" t="s">
        <v>21</v>
      </c>
      <c r="F4" s="193" t="s">
        <v>164</v>
      </c>
      <c r="G4" s="193" t="s">
        <v>114</v>
      </c>
      <c r="H4" s="193" t="s">
        <v>1077</v>
      </c>
      <c r="I4" s="193" t="s">
        <v>1078</v>
      </c>
      <c r="J4" s="193" t="s">
        <v>1079</v>
      </c>
    </row>
    <row r="5" spans="2:12" ht="9.75" thickBot="1" x14ac:dyDescent="0.2">
      <c r="B5" s="26">
        <v>1</v>
      </c>
      <c r="C5" s="53" t="s">
        <v>165</v>
      </c>
      <c r="D5" s="53" t="s">
        <v>149</v>
      </c>
      <c r="E5" s="53" t="s">
        <v>863</v>
      </c>
      <c r="F5" s="53" t="s">
        <v>166</v>
      </c>
      <c r="G5" s="53" t="s">
        <v>167</v>
      </c>
      <c r="H5" s="26">
        <v>2018</v>
      </c>
      <c r="I5" s="28">
        <v>2.8</v>
      </c>
      <c r="J5" s="28">
        <v>162.13861118000003</v>
      </c>
    </row>
    <row r="6" spans="2:12" ht="9.75" thickBot="1" x14ac:dyDescent="0.2">
      <c r="B6" s="26">
        <v>2</v>
      </c>
      <c r="C6" s="53" t="s">
        <v>168</v>
      </c>
      <c r="D6" s="53" t="s">
        <v>169</v>
      </c>
      <c r="E6" s="53" t="s">
        <v>600</v>
      </c>
      <c r="F6" s="53" t="s">
        <v>170</v>
      </c>
      <c r="G6" s="53" t="s">
        <v>171</v>
      </c>
      <c r="H6" s="26">
        <v>2018</v>
      </c>
      <c r="I6" s="28">
        <v>770.22</v>
      </c>
      <c r="J6" s="28">
        <v>14193.164967696002</v>
      </c>
    </row>
    <row r="7" spans="2:12" ht="9.75" thickBot="1" x14ac:dyDescent="0.2">
      <c r="B7" s="26">
        <v>3</v>
      </c>
      <c r="C7" s="53" t="s">
        <v>172</v>
      </c>
      <c r="D7" s="53" t="s">
        <v>169</v>
      </c>
      <c r="E7" s="53" t="s">
        <v>600</v>
      </c>
      <c r="F7" s="53" t="s">
        <v>170</v>
      </c>
      <c r="G7" s="53" t="s">
        <v>171</v>
      </c>
      <c r="H7" s="26">
        <v>2018</v>
      </c>
      <c r="I7" s="28">
        <v>791.17</v>
      </c>
      <c r="J7" s="28">
        <v>14579.219349656003</v>
      </c>
    </row>
    <row r="8" spans="2:12" ht="9.75" thickBot="1" x14ac:dyDescent="0.2">
      <c r="B8" s="26">
        <v>4</v>
      </c>
      <c r="C8" s="53" t="s">
        <v>173</v>
      </c>
      <c r="D8" s="53" t="s">
        <v>169</v>
      </c>
      <c r="E8" s="53" t="s">
        <v>866</v>
      </c>
      <c r="F8" s="53" t="s">
        <v>174</v>
      </c>
      <c r="G8" s="53" t="s">
        <v>175</v>
      </c>
      <c r="H8" s="26">
        <v>2018</v>
      </c>
      <c r="I8" s="28">
        <v>615.23</v>
      </c>
      <c r="J8" s="28">
        <v>11337.099637864001</v>
      </c>
    </row>
    <row r="9" spans="2:12" ht="9.75" thickBot="1" x14ac:dyDescent="0.2">
      <c r="B9" s="26">
        <v>5</v>
      </c>
      <c r="C9" s="53" t="s">
        <v>176</v>
      </c>
      <c r="D9" s="53" t="s">
        <v>169</v>
      </c>
      <c r="E9" s="53" t="s">
        <v>600</v>
      </c>
      <c r="F9" s="53" t="s">
        <v>177</v>
      </c>
      <c r="G9" s="53" t="s">
        <v>171</v>
      </c>
      <c r="H9" s="26">
        <v>2018</v>
      </c>
      <c r="I9" s="28">
        <v>26.56</v>
      </c>
      <c r="J9" s="28">
        <v>489.43219020800007</v>
      </c>
    </row>
    <row r="10" spans="2:12" ht="9.75" thickBot="1" x14ac:dyDescent="0.2">
      <c r="B10" s="26">
        <v>6</v>
      </c>
      <c r="C10" s="53" t="s">
        <v>1080</v>
      </c>
      <c r="D10" s="53" t="s">
        <v>169</v>
      </c>
      <c r="E10" s="53" t="s">
        <v>864</v>
      </c>
      <c r="F10" s="53" t="s">
        <v>174</v>
      </c>
      <c r="G10" s="53" t="s">
        <v>175</v>
      </c>
      <c r="H10" s="26">
        <v>2018</v>
      </c>
      <c r="I10" s="28">
        <v>64.495599999999996</v>
      </c>
      <c r="J10" s="28">
        <v>1188.4873029660803</v>
      </c>
    </row>
    <row r="11" spans="2:12" ht="9.75" thickBot="1" x14ac:dyDescent="0.2">
      <c r="B11" s="26">
        <v>7</v>
      </c>
      <c r="C11" s="53" t="s">
        <v>178</v>
      </c>
      <c r="D11" s="53" t="s">
        <v>150</v>
      </c>
      <c r="E11" s="53" t="s">
        <v>837</v>
      </c>
      <c r="F11" s="53" t="s">
        <v>179</v>
      </c>
      <c r="G11" s="53" t="s">
        <v>180</v>
      </c>
      <c r="H11" s="26">
        <v>2018</v>
      </c>
      <c r="I11" s="28">
        <v>261.3</v>
      </c>
      <c r="J11" s="28">
        <v>4119.4622420250007</v>
      </c>
    </row>
    <row r="12" spans="2:12" ht="9.75" thickBot="1" x14ac:dyDescent="0.2">
      <c r="B12" s="26">
        <v>8</v>
      </c>
      <c r="C12" s="53" t="s">
        <v>181</v>
      </c>
      <c r="D12" s="53" t="s">
        <v>150</v>
      </c>
      <c r="E12" s="53" t="s">
        <v>699</v>
      </c>
      <c r="F12" s="53" t="s">
        <v>174</v>
      </c>
      <c r="G12" s="53" t="s">
        <v>175</v>
      </c>
      <c r="H12" s="26">
        <v>2018</v>
      </c>
      <c r="I12" s="28">
        <v>1</v>
      </c>
      <c r="J12" s="28">
        <v>57.906646850000016</v>
      </c>
    </row>
    <row r="13" spans="2:12" ht="9.75" thickBot="1" x14ac:dyDescent="0.2">
      <c r="B13" s="26">
        <v>9</v>
      </c>
      <c r="C13" s="53" t="s">
        <v>182</v>
      </c>
      <c r="D13" s="53" t="s">
        <v>150</v>
      </c>
      <c r="E13" s="53" t="s">
        <v>652</v>
      </c>
      <c r="F13" s="53" t="s">
        <v>183</v>
      </c>
      <c r="G13" s="53" t="s">
        <v>184</v>
      </c>
      <c r="H13" s="26">
        <v>2018</v>
      </c>
      <c r="I13" s="28">
        <v>350</v>
      </c>
      <c r="J13" s="28">
        <v>5220.4720750000006</v>
      </c>
    </row>
    <row r="14" spans="2:12" ht="9.75" thickBot="1" x14ac:dyDescent="0.2">
      <c r="B14" s="26">
        <v>10</v>
      </c>
      <c r="C14" s="53" t="s">
        <v>185</v>
      </c>
      <c r="D14" s="53" t="s">
        <v>150</v>
      </c>
      <c r="E14" s="53" t="s">
        <v>872</v>
      </c>
      <c r="F14" s="53" t="s">
        <v>186</v>
      </c>
      <c r="G14" s="53" t="s">
        <v>167</v>
      </c>
      <c r="H14" s="26">
        <v>2018</v>
      </c>
      <c r="I14" s="28">
        <v>53.7</v>
      </c>
      <c r="J14" s="28">
        <v>1425.5230622100003</v>
      </c>
    </row>
    <row r="15" spans="2:12" ht="9.75" thickBot="1" x14ac:dyDescent="0.2">
      <c r="B15" s="26">
        <v>11</v>
      </c>
      <c r="C15" s="53" t="s">
        <v>187</v>
      </c>
      <c r="D15" s="53" t="s">
        <v>150</v>
      </c>
      <c r="E15" s="53" t="s">
        <v>837</v>
      </c>
      <c r="F15" s="53" t="s">
        <v>179</v>
      </c>
      <c r="G15" s="53" t="s">
        <v>180</v>
      </c>
      <c r="H15" s="26">
        <v>2018</v>
      </c>
      <c r="I15" s="28">
        <v>12.9</v>
      </c>
      <c r="J15" s="28">
        <v>198.01354423500004</v>
      </c>
    </row>
    <row r="16" spans="2:12" ht="9.75" thickBot="1" x14ac:dyDescent="0.2">
      <c r="B16" s="26">
        <v>12</v>
      </c>
      <c r="C16" s="53" t="s">
        <v>188</v>
      </c>
      <c r="D16" s="53" t="s">
        <v>124</v>
      </c>
      <c r="E16" s="53" t="s">
        <v>648</v>
      </c>
      <c r="F16" s="53" t="s">
        <v>189</v>
      </c>
      <c r="G16" s="53" t="s">
        <v>184</v>
      </c>
      <c r="H16" s="26">
        <v>2018</v>
      </c>
      <c r="I16" s="28">
        <v>200</v>
      </c>
      <c r="J16" s="28">
        <v>5373.4045300000016</v>
      </c>
    </row>
    <row r="17" spans="2:10" ht="9.75" thickBot="1" x14ac:dyDescent="0.2">
      <c r="B17" s="26">
        <v>13</v>
      </c>
      <c r="C17" s="53" t="s">
        <v>190</v>
      </c>
      <c r="D17" s="53" t="s">
        <v>124</v>
      </c>
      <c r="E17" s="53" t="s">
        <v>618</v>
      </c>
      <c r="F17" s="53" t="s">
        <v>191</v>
      </c>
      <c r="G17" s="53" t="s">
        <v>192</v>
      </c>
      <c r="H17" s="26">
        <v>2018</v>
      </c>
      <c r="I17" s="28">
        <v>70</v>
      </c>
      <c r="J17" s="28">
        <v>1880.6915855000002</v>
      </c>
    </row>
    <row r="18" spans="2:10" ht="9.75" thickBot="1" x14ac:dyDescent="0.2">
      <c r="B18" s="26">
        <v>14</v>
      </c>
      <c r="C18" s="53" t="s">
        <v>193</v>
      </c>
      <c r="D18" s="53" t="s">
        <v>124</v>
      </c>
      <c r="E18" s="53" t="s">
        <v>600</v>
      </c>
      <c r="F18" s="53" t="s">
        <v>177</v>
      </c>
      <c r="G18" s="53" t="s">
        <v>171</v>
      </c>
      <c r="H18" s="26">
        <v>2018</v>
      </c>
      <c r="I18" s="28">
        <v>2</v>
      </c>
      <c r="J18" s="28">
        <v>53.734045300000012</v>
      </c>
    </row>
    <row r="19" spans="2:10" ht="9.75" thickBot="1" x14ac:dyDescent="0.2">
      <c r="B19" s="26">
        <v>15</v>
      </c>
      <c r="C19" s="53" t="s">
        <v>194</v>
      </c>
      <c r="D19" s="53" t="s">
        <v>124</v>
      </c>
      <c r="E19" s="53" t="s">
        <v>865</v>
      </c>
      <c r="F19" s="53" t="s">
        <v>166</v>
      </c>
      <c r="G19" s="53" t="s">
        <v>167</v>
      </c>
      <c r="H19" s="26">
        <v>2018</v>
      </c>
      <c r="I19" s="28">
        <v>71</v>
      </c>
      <c r="J19" s="28">
        <v>1907.5586081500003</v>
      </c>
    </row>
    <row r="20" spans="2:10" ht="9.75" thickBot="1" x14ac:dyDescent="0.2">
      <c r="B20" s="26">
        <v>16</v>
      </c>
      <c r="C20" s="53" t="s">
        <v>1081</v>
      </c>
      <c r="D20" s="53" t="s">
        <v>124</v>
      </c>
      <c r="E20" s="53" t="s">
        <v>618</v>
      </c>
      <c r="F20" s="53" t="s">
        <v>191</v>
      </c>
      <c r="G20" s="53" t="s">
        <v>192</v>
      </c>
      <c r="H20" s="26">
        <v>2018</v>
      </c>
      <c r="I20" s="28">
        <v>76</v>
      </c>
      <c r="J20" s="28">
        <v>2041.8937214000002</v>
      </c>
    </row>
    <row r="21" spans="2:10" ht="9.75" thickBot="1" x14ac:dyDescent="0.2">
      <c r="B21" s="26">
        <v>17</v>
      </c>
      <c r="C21" s="53" t="s">
        <v>1082</v>
      </c>
      <c r="D21" s="53" t="s">
        <v>124</v>
      </c>
      <c r="E21" s="53" t="s">
        <v>618</v>
      </c>
      <c r="F21" s="53" t="s">
        <v>191</v>
      </c>
      <c r="G21" s="53" t="s">
        <v>192</v>
      </c>
      <c r="H21" s="26">
        <v>2018</v>
      </c>
      <c r="I21" s="28">
        <v>90</v>
      </c>
      <c r="J21" s="28">
        <v>2418.0320385000005</v>
      </c>
    </row>
    <row r="22" spans="2:10" ht="9.75" thickBot="1" x14ac:dyDescent="0.2">
      <c r="B22" s="26">
        <v>18</v>
      </c>
      <c r="C22" s="53" t="s">
        <v>1083</v>
      </c>
      <c r="D22" s="53" t="s">
        <v>124</v>
      </c>
      <c r="E22" s="53" t="s">
        <v>652</v>
      </c>
      <c r="F22" s="53" t="s">
        <v>195</v>
      </c>
      <c r="G22" s="53" t="s">
        <v>184</v>
      </c>
      <c r="H22" s="26">
        <v>2018</v>
      </c>
      <c r="I22" s="28">
        <v>168</v>
      </c>
      <c r="J22" s="28">
        <v>4513.6598052000008</v>
      </c>
    </row>
    <row r="23" spans="2:10" ht="9.75" thickBot="1" x14ac:dyDescent="0.2">
      <c r="B23" s="26">
        <v>19</v>
      </c>
      <c r="C23" s="53" t="s">
        <v>1084</v>
      </c>
      <c r="D23" s="53" t="s">
        <v>105</v>
      </c>
      <c r="E23" s="53" t="s">
        <v>621</v>
      </c>
      <c r="F23" s="53" t="s">
        <v>196</v>
      </c>
      <c r="G23" s="53" t="s">
        <v>167</v>
      </c>
      <c r="H23" s="26">
        <v>2018</v>
      </c>
      <c r="I23" s="28">
        <v>25</v>
      </c>
      <c r="J23" s="28">
        <v>892.1059875000002</v>
      </c>
    </row>
    <row r="24" spans="2:10" ht="9.75" thickBot="1" x14ac:dyDescent="0.2">
      <c r="B24" s="26">
        <v>20</v>
      </c>
      <c r="C24" s="53" t="s">
        <v>197</v>
      </c>
      <c r="D24" s="53" t="s">
        <v>136</v>
      </c>
      <c r="E24" s="53" t="s">
        <v>875</v>
      </c>
      <c r="F24" s="53" t="s">
        <v>198</v>
      </c>
      <c r="G24" s="53" t="s">
        <v>184</v>
      </c>
      <c r="H24" s="26">
        <v>2018</v>
      </c>
      <c r="I24" s="28">
        <v>15</v>
      </c>
      <c r="J24" s="28">
        <v>390.82738500000005</v>
      </c>
    </row>
    <row r="25" spans="2:10" ht="9.75" thickBot="1" x14ac:dyDescent="0.2">
      <c r="B25" s="26">
        <v>21</v>
      </c>
      <c r="C25" s="53" t="s">
        <v>199</v>
      </c>
      <c r="D25" s="53" t="s">
        <v>136</v>
      </c>
      <c r="E25" s="53" t="s">
        <v>865</v>
      </c>
      <c r="F25" s="53" t="s">
        <v>200</v>
      </c>
      <c r="G25" s="53" t="s">
        <v>167</v>
      </c>
      <c r="H25" s="26">
        <v>2018</v>
      </c>
      <c r="I25" s="28">
        <v>6.24</v>
      </c>
      <c r="J25" s="28">
        <v>162.58419216000004</v>
      </c>
    </row>
    <row r="26" spans="2:10" ht="9.75" thickBot="1" x14ac:dyDescent="0.2">
      <c r="B26" s="26">
        <v>22</v>
      </c>
      <c r="C26" s="53" t="s">
        <v>201</v>
      </c>
      <c r="D26" s="53" t="s">
        <v>136</v>
      </c>
      <c r="E26" s="53" t="s">
        <v>643</v>
      </c>
      <c r="F26" s="53" t="s">
        <v>202</v>
      </c>
      <c r="G26" s="53" t="s">
        <v>184</v>
      </c>
      <c r="H26" s="26">
        <v>2018</v>
      </c>
      <c r="I26" s="28">
        <v>2</v>
      </c>
      <c r="J26" s="28">
        <v>52.110318000000007</v>
      </c>
    </row>
    <row r="27" spans="2:10" ht="9.75" thickBot="1" x14ac:dyDescent="0.2">
      <c r="B27" s="26">
        <v>23</v>
      </c>
      <c r="C27" s="53" t="s">
        <v>203</v>
      </c>
      <c r="D27" s="53" t="s">
        <v>136</v>
      </c>
      <c r="E27" s="53" t="s">
        <v>706</v>
      </c>
      <c r="F27" s="53" t="s">
        <v>204</v>
      </c>
      <c r="G27" s="53" t="s">
        <v>205</v>
      </c>
      <c r="H27" s="26">
        <v>2018</v>
      </c>
      <c r="I27" s="28">
        <v>30</v>
      </c>
      <c r="J27" s="28">
        <v>713.68479000000002</v>
      </c>
    </row>
    <row r="28" spans="2:10" ht="9.75" thickBot="1" x14ac:dyDescent="0.2">
      <c r="B28" s="26">
        <v>24</v>
      </c>
      <c r="C28" s="53" t="s">
        <v>206</v>
      </c>
      <c r="D28" s="53" t="s">
        <v>136</v>
      </c>
      <c r="E28" s="53" t="s">
        <v>706</v>
      </c>
      <c r="F28" s="53" t="s">
        <v>204</v>
      </c>
      <c r="G28" s="53" t="s">
        <v>205</v>
      </c>
      <c r="H28" s="26">
        <v>2018</v>
      </c>
      <c r="I28" s="28">
        <v>30</v>
      </c>
      <c r="J28" s="28">
        <v>713.68479000000002</v>
      </c>
    </row>
    <row r="29" spans="2:10" ht="9.75" thickBot="1" x14ac:dyDescent="0.2">
      <c r="B29" s="26">
        <v>25</v>
      </c>
      <c r="C29" s="53" t="s">
        <v>1085</v>
      </c>
      <c r="D29" s="53" t="s">
        <v>136</v>
      </c>
      <c r="E29" s="53" t="s">
        <v>862</v>
      </c>
      <c r="F29" s="53" t="s">
        <v>166</v>
      </c>
      <c r="G29" s="4" t="s">
        <v>167</v>
      </c>
      <c r="H29" s="26">
        <v>2018</v>
      </c>
      <c r="I29" s="28">
        <v>62.515000000000001</v>
      </c>
      <c r="J29" s="28">
        <v>1321.9556932400003</v>
      </c>
    </row>
    <row r="30" spans="2:10" ht="9.75" thickBot="1" x14ac:dyDescent="0.2">
      <c r="B30" s="26">
        <v>26</v>
      </c>
      <c r="C30" s="53" t="s">
        <v>1086</v>
      </c>
      <c r="D30" s="53" t="s">
        <v>136</v>
      </c>
      <c r="E30" s="53" t="s">
        <v>862</v>
      </c>
      <c r="F30" s="53" t="s">
        <v>166</v>
      </c>
      <c r="G30" s="53" t="s">
        <v>167</v>
      </c>
      <c r="H30" s="26">
        <v>2018</v>
      </c>
      <c r="I30" s="28">
        <v>150</v>
      </c>
      <c r="J30" s="28">
        <v>2917.0449750000002</v>
      </c>
    </row>
    <row r="31" spans="2:10" ht="9.75" thickBot="1" x14ac:dyDescent="0.2">
      <c r="B31" s="26">
        <v>27</v>
      </c>
      <c r="C31" s="53" t="s">
        <v>1087</v>
      </c>
      <c r="D31" s="53" t="s">
        <v>136</v>
      </c>
      <c r="E31" s="53" t="s">
        <v>863</v>
      </c>
      <c r="F31" s="53" t="s">
        <v>186</v>
      </c>
      <c r="G31" s="53" t="s">
        <v>167</v>
      </c>
      <c r="H31" s="26">
        <v>2018</v>
      </c>
      <c r="I31" s="28">
        <v>207</v>
      </c>
      <c r="J31" s="28">
        <v>4025.5220655000007</v>
      </c>
    </row>
    <row r="32" spans="2:10" ht="9.75" thickBot="1" x14ac:dyDescent="0.2">
      <c r="B32" s="26">
        <v>28</v>
      </c>
      <c r="C32" s="53" t="s">
        <v>1088</v>
      </c>
      <c r="D32" s="53" t="s">
        <v>136</v>
      </c>
      <c r="E32" s="53" t="s">
        <v>648</v>
      </c>
      <c r="F32" s="53" t="s">
        <v>207</v>
      </c>
      <c r="G32" s="53" t="s">
        <v>205</v>
      </c>
      <c r="H32" s="26">
        <v>2018</v>
      </c>
      <c r="I32" s="28">
        <v>250</v>
      </c>
      <c r="J32" s="28">
        <v>4861.7416250000006</v>
      </c>
    </row>
    <row r="33" spans="2:10" ht="9.75" thickBot="1" x14ac:dyDescent="0.2">
      <c r="B33" s="26">
        <v>29</v>
      </c>
      <c r="C33" s="53" t="s">
        <v>1089</v>
      </c>
      <c r="D33" s="53" t="s">
        <v>136</v>
      </c>
      <c r="E33" s="53" t="s">
        <v>648</v>
      </c>
      <c r="F33" s="53" t="s">
        <v>207</v>
      </c>
      <c r="G33" s="53" t="s">
        <v>205</v>
      </c>
      <c r="H33" s="26">
        <v>2018</v>
      </c>
      <c r="I33" s="28">
        <v>330</v>
      </c>
      <c r="J33" s="28">
        <v>6417.4989450000003</v>
      </c>
    </row>
    <row r="34" spans="2:10" ht="9.75" thickBot="1" x14ac:dyDescent="0.2">
      <c r="B34" s="26">
        <v>30</v>
      </c>
      <c r="C34" s="53" t="s">
        <v>1090</v>
      </c>
      <c r="D34" s="53" t="s">
        <v>136</v>
      </c>
      <c r="E34" s="53" t="s">
        <v>863</v>
      </c>
      <c r="F34" s="53" t="s">
        <v>186</v>
      </c>
      <c r="G34" s="53" t="s">
        <v>167</v>
      </c>
      <c r="H34" s="26">
        <v>2018</v>
      </c>
      <c r="I34" s="28">
        <v>30</v>
      </c>
      <c r="J34" s="28">
        <v>713.68479000000002</v>
      </c>
    </row>
    <row r="35" spans="2:10" ht="9.75" thickBot="1" x14ac:dyDescent="0.2">
      <c r="B35" s="26">
        <v>31</v>
      </c>
      <c r="C35" s="53" t="s">
        <v>1091</v>
      </c>
      <c r="D35" s="53" t="s">
        <v>136</v>
      </c>
      <c r="E35" s="53" t="s">
        <v>863</v>
      </c>
      <c r="F35" s="53" t="s">
        <v>186</v>
      </c>
      <c r="G35" s="53" t="s">
        <v>167</v>
      </c>
      <c r="H35" s="26">
        <v>2018</v>
      </c>
      <c r="I35" s="28">
        <v>30</v>
      </c>
      <c r="J35" s="28">
        <v>713.68479000000002</v>
      </c>
    </row>
    <row r="36" spans="2:10" ht="9.75" thickBot="1" x14ac:dyDescent="0.2">
      <c r="B36" s="26">
        <v>32</v>
      </c>
      <c r="C36" s="53" t="s">
        <v>1092</v>
      </c>
      <c r="D36" s="53" t="s">
        <v>136</v>
      </c>
      <c r="E36" s="53" t="s">
        <v>618</v>
      </c>
      <c r="F36" s="53" t="s">
        <v>191</v>
      </c>
      <c r="G36" s="53" t="s">
        <v>192</v>
      </c>
      <c r="H36" s="26">
        <v>2018</v>
      </c>
      <c r="I36" s="28">
        <v>70</v>
      </c>
      <c r="J36" s="28">
        <v>1480.2351200000003</v>
      </c>
    </row>
    <row r="37" spans="2:10" ht="9.75" thickBot="1" x14ac:dyDescent="0.2">
      <c r="B37" s="26">
        <v>33</v>
      </c>
      <c r="C37" s="53" t="s">
        <v>1093</v>
      </c>
      <c r="D37" s="53" t="s">
        <v>136</v>
      </c>
      <c r="E37" s="53" t="s">
        <v>865</v>
      </c>
      <c r="F37" s="53" t="s">
        <v>166</v>
      </c>
      <c r="G37" s="53" t="s">
        <v>167</v>
      </c>
      <c r="H37" s="26">
        <v>2018</v>
      </c>
      <c r="I37" s="28">
        <v>100</v>
      </c>
      <c r="J37" s="28">
        <v>1944.6966500000003</v>
      </c>
    </row>
    <row r="38" spans="2:10" ht="9.75" thickBot="1" x14ac:dyDescent="0.2">
      <c r="B38" s="26">
        <v>34</v>
      </c>
      <c r="C38" s="53" t="s">
        <v>1094</v>
      </c>
      <c r="D38" s="53" t="s">
        <v>136</v>
      </c>
      <c r="E38" s="53" t="s">
        <v>618</v>
      </c>
      <c r="F38" s="53" t="s">
        <v>191</v>
      </c>
      <c r="G38" s="53" t="s">
        <v>192</v>
      </c>
      <c r="H38" s="26">
        <v>2018</v>
      </c>
      <c r="I38" s="28">
        <v>18</v>
      </c>
      <c r="J38" s="28">
        <v>428.21087400000005</v>
      </c>
    </row>
    <row r="39" spans="2:10" ht="9.75" thickBot="1" x14ac:dyDescent="0.2">
      <c r="B39" s="26">
        <v>35</v>
      </c>
      <c r="C39" s="53" t="s">
        <v>1095</v>
      </c>
      <c r="D39" s="53" t="s">
        <v>136</v>
      </c>
      <c r="E39" s="53" t="s">
        <v>618</v>
      </c>
      <c r="F39" s="53" t="s">
        <v>191</v>
      </c>
      <c r="G39" s="53" t="s">
        <v>192</v>
      </c>
      <c r="H39" s="26">
        <v>2018</v>
      </c>
      <c r="I39" s="28">
        <v>30</v>
      </c>
      <c r="J39" s="28">
        <v>713.68479000000002</v>
      </c>
    </row>
    <row r="40" spans="2:10" ht="9.75" thickBot="1" x14ac:dyDescent="0.2">
      <c r="B40" s="26">
        <v>36</v>
      </c>
      <c r="C40" s="53" t="s">
        <v>1096</v>
      </c>
      <c r="D40" s="53" t="s">
        <v>136</v>
      </c>
      <c r="E40" s="53" t="s">
        <v>597</v>
      </c>
      <c r="F40" s="53" t="s">
        <v>208</v>
      </c>
      <c r="G40" s="53" t="s">
        <v>209</v>
      </c>
      <c r="H40" s="26">
        <v>2018</v>
      </c>
      <c r="I40" s="28">
        <v>23</v>
      </c>
      <c r="J40" s="28">
        <v>547.15833900000007</v>
      </c>
    </row>
    <row r="41" spans="2:10" ht="9.75" thickBot="1" x14ac:dyDescent="0.2">
      <c r="B41" s="26">
        <v>37</v>
      </c>
      <c r="C41" s="53" t="s">
        <v>1097</v>
      </c>
      <c r="D41" s="53" t="s">
        <v>136</v>
      </c>
      <c r="E41" s="53" t="s">
        <v>864</v>
      </c>
      <c r="F41" s="53" t="s">
        <v>186</v>
      </c>
      <c r="G41" s="53" t="s">
        <v>167</v>
      </c>
      <c r="H41" s="26">
        <v>2018</v>
      </c>
      <c r="I41" s="28">
        <v>100</v>
      </c>
      <c r="J41" s="28">
        <v>1944.6966500000003</v>
      </c>
    </row>
    <row r="42" spans="2:10" ht="9.75" thickBot="1" x14ac:dyDescent="0.2">
      <c r="B42" s="26">
        <v>38</v>
      </c>
      <c r="C42" s="53" t="s">
        <v>1098</v>
      </c>
      <c r="D42" s="53" t="s">
        <v>136</v>
      </c>
      <c r="E42" s="53" t="s">
        <v>618</v>
      </c>
      <c r="F42" s="53" t="s">
        <v>191</v>
      </c>
      <c r="G42" s="53" t="s">
        <v>192</v>
      </c>
      <c r="H42" s="26">
        <v>2018</v>
      </c>
      <c r="I42" s="28">
        <v>189</v>
      </c>
      <c r="J42" s="28">
        <v>3675.4766685000004</v>
      </c>
    </row>
    <row r="43" spans="2:10" ht="9.75" thickBot="1" x14ac:dyDescent="0.2">
      <c r="B43" s="26">
        <v>39</v>
      </c>
      <c r="C43" s="53" t="s">
        <v>1099</v>
      </c>
      <c r="D43" s="53" t="s">
        <v>136</v>
      </c>
      <c r="E43" s="53" t="s">
        <v>618</v>
      </c>
      <c r="F43" s="53" t="s">
        <v>191</v>
      </c>
      <c r="G43" s="53" t="s">
        <v>192</v>
      </c>
      <c r="H43" s="26">
        <v>2018</v>
      </c>
      <c r="I43" s="28">
        <v>94.5</v>
      </c>
      <c r="J43" s="28">
        <v>1837.7383342500002</v>
      </c>
    </row>
    <row r="44" spans="2:10" ht="9.75" thickBot="1" x14ac:dyDescent="0.2">
      <c r="B44" s="26">
        <v>40</v>
      </c>
      <c r="C44" s="53" t="s">
        <v>210</v>
      </c>
      <c r="D44" s="53" t="s">
        <v>129</v>
      </c>
      <c r="E44" s="53" t="s">
        <v>600</v>
      </c>
      <c r="F44" s="53" t="s">
        <v>211</v>
      </c>
      <c r="G44" s="53" t="s">
        <v>171</v>
      </c>
      <c r="H44" s="26">
        <v>2018</v>
      </c>
      <c r="I44" s="28">
        <v>14</v>
      </c>
      <c r="J44" s="28">
        <v>1746.4131139000003</v>
      </c>
    </row>
    <row r="45" spans="2:10" ht="9.75" thickBot="1" x14ac:dyDescent="0.2">
      <c r="B45" s="26">
        <v>41</v>
      </c>
      <c r="C45" s="53" t="s">
        <v>1100</v>
      </c>
      <c r="D45" s="53" t="s">
        <v>75</v>
      </c>
      <c r="E45" s="53" t="s">
        <v>648</v>
      </c>
      <c r="F45" s="53" t="s">
        <v>189</v>
      </c>
      <c r="G45" s="53" t="s">
        <v>184</v>
      </c>
      <c r="H45" s="26">
        <v>2019</v>
      </c>
      <c r="I45" s="28">
        <v>128.72715980000001</v>
      </c>
      <c r="J45" s="28">
        <v>3458.5155180167703</v>
      </c>
    </row>
    <row r="46" spans="2:10" ht="9.75" thickBot="1" x14ac:dyDescent="0.2">
      <c r="B46" s="26">
        <v>42</v>
      </c>
      <c r="C46" s="53" t="s">
        <v>212</v>
      </c>
      <c r="D46" s="53" t="s">
        <v>169</v>
      </c>
      <c r="E46" s="53" t="s">
        <v>643</v>
      </c>
      <c r="F46" s="53" t="s">
        <v>202</v>
      </c>
      <c r="G46" s="53" t="s">
        <v>184</v>
      </c>
      <c r="H46" s="26">
        <v>2019</v>
      </c>
      <c r="I46" s="28">
        <v>857.18</v>
      </c>
      <c r="J46" s="28">
        <v>15795.613132624001</v>
      </c>
    </row>
    <row r="47" spans="2:10" ht="9.75" thickBot="1" x14ac:dyDescent="0.2">
      <c r="B47" s="26">
        <v>43</v>
      </c>
      <c r="C47" s="53" t="s">
        <v>213</v>
      </c>
      <c r="D47" s="53" t="s">
        <v>169</v>
      </c>
      <c r="E47" s="53" t="s">
        <v>634</v>
      </c>
      <c r="F47" s="53" t="s">
        <v>214</v>
      </c>
      <c r="G47" s="53" t="s">
        <v>171</v>
      </c>
      <c r="H47" s="26">
        <v>2019</v>
      </c>
      <c r="I47" s="28">
        <v>887.39</v>
      </c>
      <c r="J47" s="28">
        <v>16352.305394152001</v>
      </c>
    </row>
    <row r="48" spans="2:10" ht="9.75" thickBot="1" x14ac:dyDescent="0.2">
      <c r="B48" s="26">
        <v>44</v>
      </c>
      <c r="C48" s="53" t="s">
        <v>215</v>
      </c>
      <c r="D48" s="53" t="s">
        <v>169</v>
      </c>
      <c r="E48" s="53" t="s">
        <v>706</v>
      </c>
      <c r="F48" s="53" t="s">
        <v>216</v>
      </c>
      <c r="G48" s="53" t="s">
        <v>205</v>
      </c>
      <c r="H48" s="26">
        <v>2019</v>
      </c>
      <c r="I48" s="28">
        <v>906.71</v>
      </c>
      <c r="J48" s="28">
        <v>16708.323086728004</v>
      </c>
    </row>
    <row r="49" spans="2:10" ht="9.75" thickBot="1" x14ac:dyDescent="0.2">
      <c r="B49" s="26">
        <v>45</v>
      </c>
      <c r="C49" s="53" t="s">
        <v>217</v>
      </c>
      <c r="D49" s="53" t="s">
        <v>169</v>
      </c>
      <c r="E49" s="53" t="s">
        <v>643</v>
      </c>
      <c r="F49" s="53" t="s">
        <v>202</v>
      </c>
      <c r="G49" s="53" t="s">
        <v>184</v>
      </c>
      <c r="H49" s="26">
        <v>2019</v>
      </c>
      <c r="I49" s="28">
        <v>949.8</v>
      </c>
      <c r="J49" s="28">
        <v>17502.360476640002</v>
      </c>
    </row>
    <row r="50" spans="2:10" ht="9.75" thickBot="1" x14ac:dyDescent="0.2">
      <c r="B50" s="26">
        <v>46</v>
      </c>
      <c r="C50" s="53" t="s">
        <v>218</v>
      </c>
      <c r="D50" s="53" t="s">
        <v>150</v>
      </c>
      <c r="E50" s="53" t="s">
        <v>643</v>
      </c>
      <c r="F50" s="53" t="s">
        <v>202</v>
      </c>
      <c r="G50" s="53" t="s">
        <v>184</v>
      </c>
      <c r="H50" s="26">
        <v>2019</v>
      </c>
      <c r="I50" s="28">
        <v>0.999</v>
      </c>
      <c r="J50" s="28">
        <v>57.848740203150008</v>
      </c>
    </row>
    <row r="51" spans="2:10" ht="9.75" thickBot="1" x14ac:dyDescent="0.2">
      <c r="B51" s="26">
        <v>47</v>
      </c>
      <c r="C51" s="53" t="s">
        <v>219</v>
      </c>
      <c r="D51" s="53" t="s">
        <v>78</v>
      </c>
      <c r="E51" s="53" t="s">
        <v>597</v>
      </c>
      <c r="F51" s="53" t="s">
        <v>220</v>
      </c>
      <c r="G51" s="53" t="s">
        <v>221</v>
      </c>
      <c r="H51" s="26">
        <v>2019</v>
      </c>
      <c r="I51" s="28">
        <v>7.52</v>
      </c>
      <c r="J51" s="28">
        <v>435.45798431200006</v>
      </c>
    </row>
    <row r="52" spans="2:10" ht="9.75" thickBot="1" x14ac:dyDescent="0.2">
      <c r="B52" s="26">
        <v>48</v>
      </c>
      <c r="C52" s="53" t="s">
        <v>222</v>
      </c>
      <c r="D52" s="53" t="s">
        <v>78</v>
      </c>
      <c r="E52" s="53" t="s">
        <v>643</v>
      </c>
      <c r="F52" s="53" t="s">
        <v>202</v>
      </c>
      <c r="G52" s="53" t="s">
        <v>184</v>
      </c>
      <c r="H52" s="26">
        <v>2019</v>
      </c>
      <c r="I52" s="28">
        <v>14.75</v>
      </c>
      <c r="J52" s="28">
        <v>854.12304103750012</v>
      </c>
    </row>
    <row r="53" spans="2:10" ht="9.75" thickBot="1" x14ac:dyDescent="0.2">
      <c r="B53" s="26">
        <v>49</v>
      </c>
      <c r="C53" s="53" t="s">
        <v>223</v>
      </c>
      <c r="D53" s="53" t="s">
        <v>124</v>
      </c>
      <c r="E53" s="53" t="s">
        <v>652</v>
      </c>
      <c r="F53" s="53" t="s">
        <v>224</v>
      </c>
      <c r="G53" s="53" t="s">
        <v>184</v>
      </c>
      <c r="H53" s="26">
        <v>2019</v>
      </c>
      <c r="I53" s="28">
        <v>58</v>
      </c>
      <c r="J53" s="28">
        <v>1558.2873137000004</v>
      </c>
    </row>
    <row r="54" spans="2:10" ht="9.75" thickBot="1" x14ac:dyDescent="0.2">
      <c r="B54" s="26">
        <v>50</v>
      </c>
      <c r="C54" s="53" t="s">
        <v>225</v>
      </c>
      <c r="D54" s="53" t="s">
        <v>124</v>
      </c>
      <c r="E54" s="53" t="s">
        <v>652</v>
      </c>
      <c r="F54" s="53" t="s">
        <v>224</v>
      </c>
      <c r="G54" s="53" t="s">
        <v>184</v>
      </c>
      <c r="H54" s="26">
        <v>2019</v>
      </c>
      <c r="I54" s="28">
        <v>60</v>
      </c>
      <c r="J54" s="28">
        <v>1612.0213590000001</v>
      </c>
    </row>
    <row r="55" spans="2:10" ht="9.75" thickBot="1" x14ac:dyDescent="0.2">
      <c r="B55" s="26">
        <v>51</v>
      </c>
      <c r="C55" s="53" t="s">
        <v>226</v>
      </c>
      <c r="D55" s="53" t="s">
        <v>124</v>
      </c>
      <c r="E55" s="53" t="s">
        <v>871</v>
      </c>
      <c r="F55" s="53" t="s">
        <v>227</v>
      </c>
      <c r="G55" s="53" t="s">
        <v>180</v>
      </c>
      <c r="H55" s="26">
        <v>2019</v>
      </c>
      <c r="I55" s="28">
        <v>396</v>
      </c>
      <c r="J55" s="28">
        <v>10639.340969400002</v>
      </c>
    </row>
    <row r="56" spans="2:10" ht="9.75" thickBot="1" x14ac:dyDescent="0.2">
      <c r="B56" s="26">
        <v>52</v>
      </c>
      <c r="C56" s="53" t="s">
        <v>228</v>
      </c>
      <c r="D56" s="53" t="s">
        <v>124</v>
      </c>
      <c r="E56" s="53" t="s">
        <v>873</v>
      </c>
      <c r="F56" s="53" t="s">
        <v>229</v>
      </c>
      <c r="G56" s="53" t="s">
        <v>167</v>
      </c>
      <c r="H56" s="26">
        <v>2019</v>
      </c>
      <c r="I56" s="28">
        <v>105</v>
      </c>
      <c r="J56" s="28">
        <v>2821.0373782500005</v>
      </c>
    </row>
    <row r="57" spans="2:10" ht="9.75" thickBot="1" x14ac:dyDescent="0.2">
      <c r="B57" s="26">
        <v>53</v>
      </c>
      <c r="C57" s="53" t="s">
        <v>230</v>
      </c>
      <c r="D57" s="53" t="s">
        <v>124</v>
      </c>
      <c r="E57" s="53" t="s">
        <v>871</v>
      </c>
      <c r="F57" s="53" t="s">
        <v>227</v>
      </c>
      <c r="G57" s="53" t="s">
        <v>180</v>
      </c>
      <c r="H57" s="26">
        <v>2019</v>
      </c>
      <c r="I57" s="28">
        <v>15</v>
      </c>
      <c r="J57" s="28">
        <v>403.00533975000002</v>
      </c>
    </row>
    <row r="58" spans="2:10" ht="9.75" thickBot="1" x14ac:dyDescent="0.2">
      <c r="B58" s="26">
        <v>54</v>
      </c>
      <c r="C58" s="53" t="s">
        <v>1101</v>
      </c>
      <c r="D58" s="53" t="s">
        <v>124</v>
      </c>
      <c r="E58" s="53" t="s">
        <v>871</v>
      </c>
      <c r="F58" s="53" t="s">
        <v>227</v>
      </c>
      <c r="G58" s="53" t="s">
        <v>180</v>
      </c>
      <c r="H58" s="26">
        <v>2019</v>
      </c>
      <c r="I58" s="28">
        <v>252</v>
      </c>
      <c r="J58" s="28">
        <v>6770.4897078000013</v>
      </c>
    </row>
    <row r="59" spans="2:10" ht="9.75" thickBot="1" x14ac:dyDescent="0.2">
      <c r="B59" s="26">
        <v>55</v>
      </c>
      <c r="C59" s="53" t="s">
        <v>1102</v>
      </c>
      <c r="D59" s="53" t="s">
        <v>124</v>
      </c>
      <c r="E59" s="53" t="s">
        <v>643</v>
      </c>
      <c r="F59" s="53" t="s">
        <v>202</v>
      </c>
      <c r="G59" s="53" t="s">
        <v>184</v>
      </c>
      <c r="H59" s="26">
        <v>2019</v>
      </c>
      <c r="I59" s="28">
        <v>250</v>
      </c>
      <c r="J59" s="28">
        <v>6716.7556625000007</v>
      </c>
    </row>
    <row r="60" spans="2:10" ht="9.75" thickBot="1" x14ac:dyDescent="0.2">
      <c r="B60" s="26">
        <v>56</v>
      </c>
      <c r="C60" s="53" t="s">
        <v>1103</v>
      </c>
      <c r="D60" s="53" t="s">
        <v>124</v>
      </c>
      <c r="E60" s="53" t="s">
        <v>652</v>
      </c>
      <c r="F60" s="53" t="s">
        <v>195</v>
      </c>
      <c r="G60" s="53" t="s">
        <v>184</v>
      </c>
      <c r="H60" s="26">
        <v>2019</v>
      </c>
      <c r="I60" s="28">
        <v>431</v>
      </c>
      <c r="J60" s="28">
        <v>11579.686762150002</v>
      </c>
    </row>
    <row r="61" spans="2:10" ht="9.75" thickBot="1" x14ac:dyDescent="0.2">
      <c r="B61" s="26">
        <v>57</v>
      </c>
      <c r="C61" s="53" t="s">
        <v>1104</v>
      </c>
      <c r="D61" s="53" t="s">
        <v>124</v>
      </c>
      <c r="E61" s="53" t="s">
        <v>652</v>
      </c>
      <c r="F61" s="53" t="s">
        <v>195</v>
      </c>
      <c r="G61" s="53" t="s">
        <v>184</v>
      </c>
      <c r="H61" s="26">
        <v>2019</v>
      </c>
      <c r="I61" s="28">
        <v>99</v>
      </c>
      <c r="J61" s="28">
        <v>2659.8352423500005</v>
      </c>
    </row>
    <row r="62" spans="2:10" ht="9.75" thickBot="1" x14ac:dyDescent="0.2">
      <c r="B62" s="26">
        <v>58</v>
      </c>
      <c r="C62" s="53" t="s">
        <v>1105</v>
      </c>
      <c r="D62" s="53" t="s">
        <v>124</v>
      </c>
      <c r="E62" s="53" t="s">
        <v>652</v>
      </c>
      <c r="F62" s="53" t="s">
        <v>224</v>
      </c>
      <c r="G62" s="53" t="s">
        <v>184</v>
      </c>
      <c r="H62" s="26">
        <v>2019</v>
      </c>
      <c r="I62" s="28">
        <v>49.5</v>
      </c>
      <c r="J62" s="28">
        <v>1329.9176211750002</v>
      </c>
    </row>
    <row r="63" spans="2:10" ht="9.75" thickBot="1" x14ac:dyDescent="0.2">
      <c r="B63" s="26">
        <v>59</v>
      </c>
      <c r="C63" s="53" t="s">
        <v>231</v>
      </c>
      <c r="D63" s="53" t="s">
        <v>66</v>
      </c>
      <c r="E63" s="53" t="s">
        <v>606</v>
      </c>
      <c r="F63" s="53" t="s">
        <v>232</v>
      </c>
      <c r="G63" s="53" t="s">
        <v>180</v>
      </c>
      <c r="H63" s="26">
        <v>2019</v>
      </c>
      <c r="I63" s="28">
        <v>6.2</v>
      </c>
      <c r="J63" s="28">
        <v>226.04172071000005</v>
      </c>
    </row>
    <row r="64" spans="2:10" ht="9.75" thickBot="1" x14ac:dyDescent="0.2">
      <c r="B64" s="26">
        <v>60</v>
      </c>
      <c r="C64" s="53" t="s">
        <v>233</v>
      </c>
      <c r="D64" s="53" t="s">
        <v>66</v>
      </c>
      <c r="E64" s="53" t="s">
        <v>606</v>
      </c>
      <c r="F64" s="53" t="s">
        <v>232</v>
      </c>
      <c r="G64" s="53" t="s">
        <v>180</v>
      </c>
      <c r="H64" s="26">
        <v>2019</v>
      </c>
      <c r="I64" s="28">
        <v>8.3000000000000007</v>
      </c>
      <c r="J64" s="28">
        <v>302.60423901500008</v>
      </c>
    </row>
    <row r="65" spans="2:10" ht="9.75" thickBot="1" x14ac:dyDescent="0.2">
      <c r="B65" s="26">
        <v>61</v>
      </c>
      <c r="C65" s="53" t="s">
        <v>1106</v>
      </c>
      <c r="D65" s="53" t="s">
        <v>66</v>
      </c>
      <c r="E65" s="53" t="s">
        <v>871</v>
      </c>
      <c r="F65" s="53" t="s">
        <v>234</v>
      </c>
      <c r="G65" s="53" t="s">
        <v>180</v>
      </c>
      <c r="H65" s="26">
        <v>2019</v>
      </c>
      <c r="I65" s="28">
        <v>14.182</v>
      </c>
      <c r="J65" s="28">
        <v>517.05220695310015</v>
      </c>
    </row>
    <row r="66" spans="2:10" ht="9.75" thickBot="1" x14ac:dyDescent="0.2">
      <c r="B66" s="26">
        <v>62</v>
      </c>
      <c r="C66" s="53" t="s">
        <v>235</v>
      </c>
      <c r="D66" s="53" t="s">
        <v>136</v>
      </c>
      <c r="E66" s="53" t="s">
        <v>875</v>
      </c>
      <c r="F66" s="53" t="s">
        <v>166</v>
      </c>
      <c r="G66" s="53" t="s">
        <v>167</v>
      </c>
      <c r="H66" s="26">
        <v>2019</v>
      </c>
      <c r="I66" s="28">
        <v>40</v>
      </c>
      <c r="J66" s="28">
        <v>845.84864000000005</v>
      </c>
    </row>
    <row r="67" spans="2:10" ht="9.75" thickBot="1" x14ac:dyDescent="0.2">
      <c r="B67" s="26">
        <v>63</v>
      </c>
      <c r="C67" s="53" t="s">
        <v>236</v>
      </c>
      <c r="D67" s="53" t="s">
        <v>136</v>
      </c>
      <c r="E67" s="53" t="s">
        <v>863</v>
      </c>
      <c r="F67" s="53" t="s">
        <v>186</v>
      </c>
      <c r="G67" s="53" t="s">
        <v>167</v>
      </c>
      <c r="H67" s="26">
        <v>2019</v>
      </c>
      <c r="I67" s="28">
        <v>30</v>
      </c>
      <c r="J67" s="28">
        <v>713.68479000000002</v>
      </c>
    </row>
    <row r="68" spans="2:10" ht="9.75" thickBot="1" x14ac:dyDescent="0.2">
      <c r="B68" s="26">
        <v>64</v>
      </c>
      <c r="C68" s="53" t="s">
        <v>237</v>
      </c>
      <c r="D68" s="53" t="s">
        <v>136</v>
      </c>
      <c r="E68" s="53" t="s">
        <v>706</v>
      </c>
      <c r="F68" s="53" t="s">
        <v>238</v>
      </c>
      <c r="G68" s="53" t="s">
        <v>205</v>
      </c>
      <c r="H68" s="26">
        <v>2019</v>
      </c>
      <c r="I68" s="28">
        <v>30</v>
      </c>
      <c r="J68" s="28">
        <v>713.68479000000002</v>
      </c>
    </row>
    <row r="69" spans="2:10" ht="9.75" thickBot="1" x14ac:dyDescent="0.2">
      <c r="B69" s="26">
        <v>65</v>
      </c>
      <c r="C69" s="53" t="s">
        <v>239</v>
      </c>
      <c r="D69" s="53" t="s">
        <v>136</v>
      </c>
      <c r="E69" s="53" t="s">
        <v>600</v>
      </c>
      <c r="F69" s="53" t="s">
        <v>177</v>
      </c>
      <c r="G69" s="53" t="s">
        <v>171</v>
      </c>
      <c r="H69" s="26">
        <v>2019</v>
      </c>
      <c r="I69" s="28">
        <v>110</v>
      </c>
      <c r="J69" s="28">
        <v>2139.1663150000004</v>
      </c>
    </row>
    <row r="70" spans="2:10" ht="9.75" thickBot="1" x14ac:dyDescent="0.2">
      <c r="B70" s="26">
        <v>66</v>
      </c>
      <c r="C70" s="53" t="s">
        <v>240</v>
      </c>
      <c r="D70" s="53" t="s">
        <v>136</v>
      </c>
      <c r="E70" s="53" t="s">
        <v>873</v>
      </c>
      <c r="F70" s="53" t="s">
        <v>229</v>
      </c>
      <c r="G70" s="53" t="s">
        <v>167</v>
      </c>
      <c r="H70" s="26">
        <v>2019</v>
      </c>
      <c r="I70" s="28">
        <v>170</v>
      </c>
      <c r="J70" s="28">
        <v>3305.9843050000004</v>
      </c>
    </row>
    <row r="71" spans="2:10" ht="9.75" thickBot="1" x14ac:dyDescent="0.2">
      <c r="B71" s="26">
        <v>67</v>
      </c>
      <c r="C71" s="53" t="s">
        <v>241</v>
      </c>
      <c r="D71" s="53" t="s">
        <v>136</v>
      </c>
      <c r="E71" s="53" t="s">
        <v>600</v>
      </c>
      <c r="F71" s="53" t="s">
        <v>177</v>
      </c>
      <c r="G71" s="53" t="s">
        <v>171</v>
      </c>
      <c r="H71" s="26">
        <v>2019</v>
      </c>
      <c r="I71" s="28">
        <v>100</v>
      </c>
      <c r="J71" s="28">
        <v>1944.6966500000003</v>
      </c>
    </row>
    <row r="72" spans="2:10" ht="9.75" thickBot="1" x14ac:dyDescent="0.2">
      <c r="B72" s="26">
        <v>68</v>
      </c>
      <c r="C72" s="53" t="s">
        <v>242</v>
      </c>
      <c r="D72" s="53" t="s">
        <v>136</v>
      </c>
      <c r="E72" s="53" t="s">
        <v>706</v>
      </c>
      <c r="F72" s="53" t="s">
        <v>238</v>
      </c>
      <c r="G72" s="53" t="s">
        <v>205</v>
      </c>
      <c r="H72" s="26">
        <v>2019</v>
      </c>
      <c r="I72" s="28">
        <v>30</v>
      </c>
      <c r="J72" s="28">
        <v>713.68479000000002</v>
      </c>
    </row>
    <row r="73" spans="2:10" ht="9.75" thickBot="1" x14ac:dyDescent="0.2">
      <c r="B73" s="26">
        <v>69</v>
      </c>
      <c r="C73" s="53" t="s">
        <v>243</v>
      </c>
      <c r="D73" s="53" t="s">
        <v>136</v>
      </c>
      <c r="E73" s="53" t="s">
        <v>600</v>
      </c>
      <c r="F73" s="53" t="s">
        <v>177</v>
      </c>
      <c r="G73" s="53" t="s">
        <v>171</v>
      </c>
      <c r="H73" s="26">
        <v>2019</v>
      </c>
      <c r="I73" s="28">
        <v>21.6</v>
      </c>
      <c r="J73" s="28">
        <v>513.85304880000012</v>
      </c>
    </row>
    <row r="74" spans="2:10" ht="9.75" thickBot="1" x14ac:dyDescent="0.2">
      <c r="B74" s="26">
        <v>70</v>
      </c>
      <c r="C74" s="53" t="s">
        <v>244</v>
      </c>
      <c r="D74" s="53" t="s">
        <v>136</v>
      </c>
      <c r="E74" s="53" t="s">
        <v>863</v>
      </c>
      <c r="F74" s="53" t="s">
        <v>186</v>
      </c>
      <c r="G74" s="53" t="s">
        <v>167</v>
      </c>
      <c r="H74" s="26">
        <v>2019</v>
      </c>
      <c r="I74" s="28">
        <v>30</v>
      </c>
      <c r="J74" s="28">
        <v>713.68479000000002</v>
      </c>
    </row>
    <row r="75" spans="2:10" ht="9.75" thickBot="1" x14ac:dyDescent="0.2">
      <c r="B75" s="26">
        <v>71</v>
      </c>
      <c r="C75" s="53" t="s">
        <v>245</v>
      </c>
      <c r="D75" s="53" t="s">
        <v>136</v>
      </c>
      <c r="E75" s="53" t="s">
        <v>863</v>
      </c>
      <c r="F75" s="53" t="s">
        <v>186</v>
      </c>
      <c r="G75" s="53" t="s">
        <v>167</v>
      </c>
      <c r="H75" s="26">
        <v>2019</v>
      </c>
      <c r="I75" s="28">
        <v>60</v>
      </c>
      <c r="J75" s="28">
        <v>1268.7729600000002</v>
      </c>
    </row>
    <row r="76" spans="2:10" ht="9.75" thickBot="1" x14ac:dyDescent="0.2">
      <c r="B76" s="26">
        <v>72</v>
      </c>
      <c r="C76" s="53" t="s">
        <v>246</v>
      </c>
      <c r="D76" s="53" t="s">
        <v>136</v>
      </c>
      <c r="E76" s="53" t="s">
        <v>873</v>
      </c>
      <c r="F76" s="53" t="s">
        <v>198</v>
      </c>
      <c r="G76" s="53" t="s">
        <v>184</v>
      </c>
      <c r="H76" s="26">
        <v>2019</v>
      </c>
      <c r="I76" s="28">
        <v>40</v>
      </c>
      <c r="J76" s="28">
        <v>845.84864000000005</v>
      </c>
    </row>
    <row r="77" spans="2:10" ht="9.75" thickBot="1" x14ac:dyDescent="0.2">
      <c r="B77" s="26">
        <v>73</v>
      </c>
      <c r="C77" s="53" t="s">
        <v>1107</v>
      </c>
      <c r="D77" s="53" t="s">
        <v>136</v>
      </c>
      <c r="E77" s="53" t="s">
        <v>862</v>
      </c>
      <c r="F77" s="53" t="s">
        <v>166</v>
      </c>
      <c r="G77" s="53" t="s">
        <v>167</v>
      </c>
      <c r="H77" s="26">
        <v>2019</v>
      </c>
      <c r="I77" s="28">
        <v>140</v>
      </c>
      <c r="J77" s="28">
        <v>2722.5753100000002</v>
      </c>
    </row>
    <row r="78" spans="2:10" ht="9.75" thickBot="1" x14ac:dyDescent="0.2">
      <c r="B78" s="26">
        <v>74</v>
      </c>
      <c r="C78" s="53" t="s">
        <v>1108</v>
      </c>
      <c r="D78" s="53" t="s">
        <v>136</v>
      </c>
      <c r="E78" s="53" t="s">
        <v>648</v>
      </c>
      <c r="F78" s="53" t="s">
        <v>207</v>
      </c>
      <c r="G78" s="53" t="s">
        <v>205</v>
      </c>
      <c r="H78" s="26">
        <v>2019</v>
      </c>
      <c r="I78" s="28">
        <v>82.85</v>
      </c>
      <c r="J78" s="28">
        <v>1751.9639956000003</v>
      </c>
    </row>
    <row r="79" spans="2:10" ht="9.75" thickBot="1" x14ac:dyDescent="0.2">
      <c r="B79" s="26">
        <v>75</v>
      </c>
      <c r="C79" s="53" t="s">
        <v>1109</v>
      </c>
      <c r="D79" s="53" t="s">
        <v>136</v>
      </c>
      <c r="E79" s="53" t="s">
        <v>600</v>
      </c>
      <c r="F79" s="53" t="s">
        <v>177</v>
      </c>
      <c r="G79" s="53" t="s">
        <v>171</v>
      </c>
      <c r="H79" s="26">
        <v>2019</v>
      </c>
      <c r="I79" s="28">
        <v>180</v>
      </c>
      <c r="J79" s="28">
        <v>3500.4539700000005</v>
      </c>
    </row>
    <row r="80" spans="2:10" ht="9.75" thickBot="1" x14ac:dyDescent="0.2">
      <c r="B80" s="26">
        <v>76</v>
      </c>
      <c r="C80" s="53" t="s">
        <v>1110</v>
      </c>
      <c r="D80" s="53" t="s">
        <v>136</v>
      </c>
      <c r="E80" s="53" t="s">
        <v>600</v>
      </c>
      <c r="F80" s="53" t="s">
        <v>170</v>
      </c>
      <c r="G80" s="53" t="s">
        <v>171</v>
      </c>
      <c r="H80" s="26">
        <v>2019</v>
      </c>
      <c r="I80" s="28">
        <v>90</v>
      </c>
      <c r="J80" s="28">
        <v>1750.2269850000002</v>
      </c>
    </row>
    <row r="81" spans="2:10" ht="9.75" thickBot="1" x14ac:dyDescent="0.2">
      <c r="B81" s="26">
        <v>77</v>
      </c>
      <c r="C81" s="53" t="s">
        <v>1111</v>
      </c>
      <c r="D81" s="53" t="s">
        <v>136</v>
      </c>
      <c r="E81" s="53" t="s">
        <v>706</v>
      </c>
      <c r="F81" s="53" t="s">
        <v>216</v>
      </c>
      <c r="G81" s="53" t="s">
        <v>205</v>
      </c>
      <c r="H81" s="26">
        <v>2019</v>
      </c>
      <c r="I81" s="28">
        <v>150</v>
      </c>
      <c r="J81" s="28">
        <v>2917.0449750000002</v>
      </c>
    </row>
    <row r="82" spans="2:10" ht="9.75" thickBot="1" x14ac:dyDescent="0.2">
      <c r="B82" s="26">
        <v>78</v>
      </c>
      <c r="C82" s="53" t="s">
        <v>1112</v>
      </c>
      <c r="D82" s="53" t="s">
        <v>136</v>
      </c>
      <c r="E82" s="53" t="s">
        <v>706</v>
      </c>
      <c r="F82" s="53" t="s">
        <v>216</v>
      </c>
      <c r="G82" s="53" t="s">
        <v>205</v>
      </c>
      <c r="H82" s="26">
        <v>2019</v>
      </c>
      <c r="I82" s="28">
        <v>148</v>
      </c>
      <c r="J82" s="28">
        <v>2878.1510420000004</v>
      </c>
    </row>
    <row r="83" spans="2:10" ht="9.75" thickBot="1" x14ac:dyDescent="0.2">
      <c r="B83" s="26">
        <v>79</v>
      </c>
      <c r="C83" s="53" t="s">
        <v>1113</v>
      </c>
      <c r="D83" s="53" t="s">
        <v>136</v>
      </c>
      <c r="E83" s="53" t="s">
        <v>600</v>
      </c>
      <c r="F83" s="53" t="s">
        <v>177</v>
      </c>
      <c r="G83" s="53" t="s">
        <v>171</v>
      </c>
      <c r="H83" s="26">
        <v>2019</v>
      </c>
      <c r="I83" s="28">
        <v>125</v>
      </c>
      <c r="J83" s="28">
        <v>2430.8708125000003</v>
      </c>
    </row>
    <row r="84" spans="2:10" ht="9.75" thickBot="1" x14ac:dyDescent="0.2">
      <c r="B84" s="26">
        <v>80</v>
      </c>
      <c r="C84" s="53" t="s">
        <v>1114</v>
      </c>
      <c r="D84" s="53" t="s">
        <v>136</v>
      </c>
      <c r="E84" s="53" t="s">
        <v>706</v>
      </c>
      <c r="F84" s="53" t="s">
        <v>238</v>
      </c>
      <c r="G84" s="53" t="s">
        <v>205</v>
      </c>
      <c r="H84" s="26">
        <v>2019</v>
      </c>
      <c r="I84" s="28">
        <v>80</v>
      </c>
      <c r="J84" s="28">
        <v>1691.6972800000001</v>
      </c>
    </row>
    <row r="85" spans="2:10" ht="9.75" thickBot="1" x14ac:dyDescent="0.2">
      <c r="B85" s="26">
        <v>81</v>
      </c>
      <c r="C85" s="53" t="s">
        <v>1115</v>
      </c>
      <c r="D85" s="53" t="s">
        <v>136</v>
      </c>
      <c r="E85" s="53" t="s">
        <v>867</v>
      </c>
      <c r="F85" s="53" t="s">
        <v>247</v>
      </c>
      <c r="G85" s="53" t="s">
        <v>180</v>
      </c>
      <c r="H85" s="26">
        <v>2019</v>
      </c>
      <c r="I85" s="28">
        <v>70</v>
      </c>
      <c r="J85" s="28">
        <v>1480.2351200000003</v>
      </c>
    </row>
    <row r="86" spans="2:10" ht="9.75" thickBot="1" x14ac:dyDescent="0.2">
      <c r="B86" s="26">
        <v>82</v>
      </c>
      <c r="C86" s="53" t="s">
        <v>1116</v>
      </c>
      <c r="D86" s="53" t="s">
        <v>136</v>
      </c>
      <c r="E86" s="53" t="s">
        <v>873</v>
      </c>
      <c r="F86" s="53" t="s">
        <v>229</v>
      </c>
      <c r="G86" s="53" t="s">
        <v>167</v>
      </c>
      <c r="H86" s="26">
        <v>2019</v>
      </c>
      <c r="I86" s="28">
        <v>300</v>
      </c>
      <c r="J86" s="28">
        <v>5834.0899500000005</v>
      </c>
    </row>
    <row r="87" spans="2:10" ht="9.75" thickBot="1" x14ac:dyDescent="0.2">
      <c r="B87" s="26">
        <v>83</v>
      </c>
      <c r="C87" s="53" t="s">
        <v>1117</v>
      </c>
      <c r="D87" s="53" t="s">
        <v>136</v>
      </c>
      <c r="E87" s="53" t="s">
        <v>862</v>
      </c>
      <c r="F87" s="53" t="s">
        <v>166</v>
      </c>
      <c r="G87" s="53" t="s">
        <v>167</v>
      </c>
      <c r="H87" s="26">
        <v>2019</v>
      </c>
      <c r="I87" s="28">
        <v>29.67</v>
      </c>
      <c r="J87" s="28">
        <v>705.83425731000011</v>
      </c>
    </row>
    <row r="88" spans="2:10" ht="9.75" thickBot="1" x14ac:dyDescent="0.2">
      <c r="B88" s="26">
        <v>84</v>
      </c>
      <c r="C88" s="53" t="s">
        <v>1118</v>
      </c>
      <c r="D88" s="53" t="s">
        <v>136</v>
      </c>
      <c r="E88" s="53" t="s">
        <v>626</v>
      </c>
      <c r="F88" s="53" t="s">
        <v>248</v>
      </c>
      <c r="G88" s="53" t="s">
        <v>249</v>
      </c>
      <c r="H88" s="26">
        <v>2019</v>
      </c>
      <c r="I88" s="28">
        <v>41</v>
      </c>
      <c r="J88" s="28">
        <v>866.99485600000014</v>
      </c>
    </row>
    <row r="89" spans="2:10" ht="9.75" thickBot="1" x14ac:dyDescent="0.2">
      <c r="B89" s="26">
        <v>85</v>
      </c>
      <c r="C89" s="53" t="s">
        <v>1119</v>
      </c>
      <c r="D89" s="53" t="s">
        <v>136</v>
      </c>
      <c r="E89" s="53" t="s">
        <v>863</v>
      </c>
      <c r="F89" s="53" t="s">
        <v>186</v>
      </c>
      <c r="G89" s="53" t="s">
        <v>167</v>
      </c>
      <c r="H89" s="26">
        <v>2019</v>
      </c>
      <c r="I89" s="28">
        <v>30</v>
      </c>
      <c r="J89" s="28">
        <v>713.68479000000002</v>
      </c>
    </row>
    <row r="90" spans="2:10" ht="9.75" thickBot="1" x14ac:dyDescent="0.2">
      <c r="B90" s="26">
        <v>86</v>
      </c>
      <c r="C90" s="53" t="s">
        <v>1120</v>
      </c>
      <c r="D90" s="53" t="s">
        <v>136</v>
      </c>
      <c r="E90" s="53" t="s">
        <v>862</v>
      </c>
      <c r="F90" s="53" t="s">
        <v>166</v>
      </c>
      <c r="G90" s="53" t="s">
        <v>167</v>
      </c>
      <c r="H90" s="26">
        <v>2019</v>
      </c>
      <c r="I90" s="28">
        <v>100</v>
      </c>
      <c r="J90" s="28">
        <v>1944.6966500000003</v>
      </c>
    </row>
    <row r="91" spans="2:10" ht="9.75" thickBot="1" x14ac:dyDescent="0.2">
      <c r="B91" s="26">
        <v>87</v>
      </c>
      <c r="C91" s="53" t="s">
        <v>1121</v>
      </c>
      <c r="D91" s="53" t="s">
        <v>136</v>
      </c>
      <c r="E91" s="53" t="s">
        <v>648</v>
      </c>
      <c r="F91" s="53" t="s">
        <v>207</v>
      </c>
      <c r="G91" s="53" t="s">
        <v>205</v>
      </c>
      <c r="H91" s="26">
        <v>2019</v>
      </c>
      <c r="I91" s="28">
        <v>101.1</v>
      </c>
      <c r="J91" s="28">
        <v>1966.0883131500002</v>
      </c>
    </row>
    <row r="92" spans="2:10" ht="9.75" thickBot="1" x14ac:dyDescent="0.2">
      <c r="B92" s="26">
        <v>88</v>
      </c>
      <c r="C92" s="53" t="s">
        <v>1122</v>
      </c>
      <c r="D92" s="53" t="s">
        <v>136</v>
      </c>
      <c r="E92" s="53" t="s">
        <v>862</v>
      </c>
      <c r="F92" s="53" t="s">
        <v>166</v>
      </c>
      <c r="G92" s="53" t="s">
        <v>167</v>
      </c>
      <c r="H92" s="26">
        <v>2019</v>
      </c>
      <c r="I92" s="28">
        <v>126</v>
      </c>
      <c r="J92" s="28">
        <v>2450.3177790000004</v>
      </c>
    </row>
    <row r="93" spans="2:10" ht="9.75" thickBot="1" x14ac:dyDescent="0.2">
      <c r="B93" s="26">
        <v>89</v>
      </c>
      <c r="C93" s="53" t="s">
        <v>250</v>
      </c>
      <c r="D93" s="53" t="s">
        <v>169</v>
      </c>
      <c r="E93" s="53" t="s">
        <v>634</v>
      </c>
      <c r="F93" s="53" t="s">
        <v>214</v>
      </c>
      <c r="G93" s="53" t="s">
        <v>171</v>
      </c>
      <c r="H93" s="26">
        <v>2020</v>
      </c>
      <c r="I93" s="28">
        <v>765.76</v>
      </c>
      <c r="J93" s="28">
        <v>14110.978688768002</v>
      </c>
    </row>
    <row r="94" spans="2:10" ht="9.75" thickBot="1" x14ac:dyDescent="0.2">
      <c r="B94" s="26">
        <v>90</v>
      </c>
      <c r="C94" s="53" t="s">
        <v>251</v>
      </c>
      <c r="D94" s="53" t="s">
        <v>124</v>
      </c>
      <c r="E94" s="53" t="s">
        <v>871</v>
      </c>
      <c r="F94" s="53" t="s">
        <v>227</v>
      </c>
      <c r="G94" s="53" t="s">
        <v>180</v>
      </c>
      <c r="H94" s="26">
        <v>2020</v>
      </c>
      <c r="I94" s="28">
        <v>200</v>
      </c>
      <c r="J94" s="28">
        <v>5373.4045300000016</v>
      </c>
    </row>
    <row r="95" spans="2:10" ht="9.75" thickBot="1" x14ac:dyDescent="0.2">
      <c r="B95" s="26">
        <v>91</v>
      </c>
      <c r="C95" s="53" t="s">
        <v>252</v>
      </c>
      <c r="D95" s="53" t="s">
        <v>124</v>
      </c>
      <c r="E95" s="53" t="s">
        <v>875</v>
      </c>
      <c r="F95" s="53" t="s">
        <v>166</v>
      </c>
      <c r="G95" s="53" t="s">
        <v>167</v>
      </c>
      <c r="H95" s="26">
        <v>2020</v>
      </c>
      <c r="I95" s="28">
        <v>76</v>
      </c>
      <c r="J95" s="28">
        <v>2041.8937214000002</v>
      </c>
    </row>
    <row r="96" spans="2:10" ht="9.75" thickBot="1" x14ac:dyDescent="0.2">
      <c r="B96" s="26">
        <v>92</v>
      </c>
      <c r="C96" s="53" t="s">
        <v>253</v>
      </c>
      <c r="D96" s="53" t="s">
        <v>124</v>
      </c>
      <c r="E96" s="53" t="s">
        <v>865</v>
      </c>
      <c r="F96" s="53" t="s">
        <v>166</v>
      </c>
      <c r="G96" s="53" t="s">
        <v>167</v>
      </c>
      <c r="H96" s="26">
        <v>2020</v>
      </c>
      <c r="I96" s="28">
        <v>64</v>
      </c>
      <c r="J96" s="28">
        <v>1719.4894496000004</v>
      </c>
    </row>
    <row r="97" spans="2:10" ht="9.75" thickBot="1" x14ac:dyDescent="0.2">
      <c r="B97" s="26">
        <v>93</v>
      </c>
      <c r="C97" s="53" t="s">
        <v>254</v>
      </c>
      <c r="D97" s="53" t="s">
        <v>124</v>
      </c>
      <c r="E97" s="53" t="s">
        <v>863</v>
      </c>
      <c r="F97" s="53" t="s">
        <v>186</v>
      </c>
      <c r="G97" s="53" t="s">
        <v>167</v>
      </c>
      <c r="H97" s="26">
        <v>2020</v>
      </c>
      <c r="I97" s="28">
        <v>63</v>
      </c>
      <c r="J97" s="28">
        <v>1692.6224269500003</v>
      </c>
    </row>
    <row r="98" spans="2:10" ht="9.75" thickBot="1" x14ac:dyDescent="0.2">
      <c r="B98" s="26">
        <v>94</v>
      </c>
      <c r="C98" s="53" t="s">
        <v>255</v>
      </c>
      <c r="D98" s="53" t="s">
        <v>124</v>
      </c>
      <c r="E98" s="53" t="s">
        <v>871</v>
      </c>
      <c r="F98" s="53" t="s">
        <v>227</v>
      </c>
      <c r="G98" s="53" t="s">
        <v>180</v>
      </c>
      <c r="H98" s="26">
        <v>2020</v>
      </c>
      <c r="I98" s="28">
        <v>110</v>
      </c>
      <c r="J98" s="28">
        <v>2955.3724915000007</v>
      </c>
    </row>
    <row r="99" spans="2:10" ht="9.75" thickBot="1" x14ac:dyDescent="0.2">
      <c r="B99" s="26">
        <v>95</v>
      </c>
      <c r="C99" s="53" t="s">
        <v>256</v>
      </c>
      <c r="D99" s="53" t="s">
        <v>124</v>
      </c>
      <c r="E99" s="53" t="s">
        <v>872</v>
      </c>
      <c r="F99" s="53" t="s">
        <v>186</v>
      </c>
      <c r="G99" s="53" t="s">
        <v>167</v>
      </c>
      <c r="H99" s="26">
        <v>2020</v>
      </c>
      <c r="I99" s="28">
        <v>30</v>
      </c>
      <c r="J99" s="28">
        <v>806.01067950000004</v>
      </c>
    </row>
    <row r="100" spans="2:10" ht="9.75" thickBot="1" x14ac:dyDescent="0.2">
      <c r="B100" s="26">
        <v>96</v>
      </c>
      <c r="C100" s="53" t="s">
        <v>257</v>
      </c>
      <c r="D100" s="53" t="s">
        <v>124</v>
      </c>
      <c r="E100" s="53" t="s">
        <v>670</v>
      </c>
      <c r="F100" s="53" t="s">
        <v>247</v>
      </c>
      <c r="G100" s="53" t="s">
        <v>180</v>
      </c>
      <c r="H100" s="26">
        <v>2020</v>
      </c>
      <c r="I100" s="28">
        <v>70</v>
      </c>
      <c r="J100" s="28">
        <v>1880.6915855000002</v>
      </c>
    </row>
    <row r="101" spans="2:10" ht="9.75" thickBot="1" x14ac:dyDescent="0.2">
      <c r="B101" s="26">
        <v>97</v>
      </c>
      <c r="C101" s="53" t="s">
        <v>258</v>
      </c>
      <c r="D101" s="53" t="s">
        <v>124</v>
      </c>
      <c r="E101" s="53" t="s">
        <v>670</v>
      </c>
      <c r="F101" s="53" t="s">
        <v>247</v>
      </c>
      <c r="G101" s="53" t="s">
        <v>180</v>
      </c>
      <c r="H101" s="26">
        <v>2020</v>
      </c>
      <c r="I101" s="28">
        <v>150</v>
      </c>
      <c r="J101" s="28">
        <v>4030.0533975000003</v>
      </c>
    </row>
    <row r="102" spans="2:10" ht="9.75" thickBot="1" x14ac:dyDescent="0.2">
      <c r="B102" s="26">
        <v>98</v>
      </c>
      <c r="C102" s="53" t="s">
        <v>1123</v>
      </c>
      <c r="D102" s="53" t="s">
        <v>124</v>
      </c>
      <c r="E102" s="53" t="s">
        <v>618</v>
      </c>
      <c r="F102" s="53" t="s">
        <v>191</v>
      </c>
      <c r="G102" s="53" t="s">
        <v>192</v>
      </c>
      <c r="H102" s="26">
        <v>2020</v>
      </c>
      <c r="I102" s="28">
        <v>30</v>
      </c>
      <c r="J102" s="28">
        <v>806.01067950000004</v>
      </c>
    </row>
    <row r="103" spans="2:10" ht="9.75" thickBot="1" x14ac:dyDescent="0.2">
      <c r="B103" s="26">
        <v>99</v>
      </c>
      <c r="C103" s="53" t="s">
        <v>1124</v>
      </c>
      <c r="D103" s="53" t="s">
        <v>124</v>
      </c>
      <c r="E103" s="53" t="s">
        <v>618</v>
      </c>
      <c r="F103" s="53" t="s">
        <v>191</v>
      </c>
      <c r="G103" s="53" t="s">
        <v>192</v>
      </c>
      <c r="H103" s="26">
        <v>2020</v>
      </c>
      <c r="I103" s="28">
        <v>30</v>
      </c>
      <c r="J103" s="28">
        <v>806.01067950000004</v>
      </c>
    </row>
    <row r="104" spans="2:10" ht="9.75" thickBot="1" x14ac:dyDescent="0.2">
      <c r="B104" s="26">
        <v>100</v>
      </c>
      <c r="C104" s="53" t="s">
        <v>1125</v>
      </c>
      <c r="D104" s="53" t="s">
        <v>124</v>
      </c>
      <c r="E104" s="53" t="s">
        <v>643</v>
      </c>
      <c r="F104" s="53" t="s">
        <v>195</v>
      </c>
      <c r="G104" s="53" t="s">
        <v>184</v>
      </c>
      <c r="H104" s="26">
        <v>2020</v>
      </c>
      <c r="I104" s="28">
        <v>269</v>
      </c>
      <c r="J104" s="28">
        <v>7227.2290928500006</v>
      </c>
    </row>
    <row r="105" spans="2:10" ht="9.75" thickBot="1" x14ac:dyDescent="0.2">
      <c r="B105" s="26">
        <v>101</v>
      </c>
      <c r="C105" s="53" t="s">
        <v>1126</v>
      </c>
      <c r="D105" s="53" t="s">
        <v>124</v>
      </c>
      <c r="E105" s="53" t="s">
        <v>648</v>
      </c>
      <c r="F105" s="53" t="s">
        <v>189</v>
      </c>
      <c r="G105" s="53" t="s">
        <v>184</v>
      </c>
      <c r="H105" s="26">
        <v>2020</v>
      </c>
      <c r="I105" s="28">
        <v>149</v>
      </c>
      <c r="J105" s="28">
        <v>4003.1863748500004</v>
      </c>
    </row>
    <row r="106" spans="2:10" ht="9.75" thickBot="1" x14ac:dyDescent="0.2">
      <c r="B106" s="26">
        <v>102</v>
      </c>
      <c r="C106" s="53" t="s">
        <v>1127</v>
      </c>
      <c r="D106" s="53" t="s">
        <v>124</v>
      </c>
      <c r="E106" s="53" t="s">
        <v>648</v>
      </c>
      <c r="F106" s="53" t="s">
        <v>189</v>
      </c>
      <c r="G106" s="53" t="s">
        <v>184</v>
      </c>
      <c r="H106" s="26">
        <v>2020</v>
      </c>
      <c r="I106" s="28">
        <v>100</v>
      </c>
      <c r="J106" s="28">
        <v>2686.7022650000008</v>
      </c>
    </row>
    <row r="107" spans="2:10" ht="9.75" thickBot="1" x14ac:dyDescent="0.2">
      <c r="B107" s="26">
        <v>103</v>
      </c>
      <c r="C107" s="53" t="s">
        <v>1128</v>
      </c>
      <c r="D107" s="53" t="s">
        <v>124</v>
      </c>
      <c r="E107" s="53" t="s">
        <v>652</v>
      </c>
      <c r="F107" s="53" t="s">
        <v>224</v>
      </c>
      <c r="G107" s="53" t="s">
        <v>184</v>
      </c>
      <c r="H107" s="26">
        <v>2020</v>
      </c>
      <c r="I107" s="28">
        <v>95.7</v>
      </c>
      <c r="J107" s="28">
        <v>2571.1740676050003</v>
      </c>
    </row>
    <row r="108" spans="2:10" ht="9.75" thickBot="1" x14ac:dyDescent="0.2">
      <c r="B108" s="26">
        <v>104</v>
      </c>
      <c r="C108" s="53" t="s">
        <v>1129</v>
      </c>
      <c r="D108" s="53" t="s">
        <v>124</v>
      </c>
      <c r="E108" s="53" t="s">
        <v>648</v>
      </c>
      <c r="F108" s="53" t="s">
        <v>189</v>
      </c>
      <c r="G108" s="53" t="s">
        <v>184</v>
      </c>
      <c r="H108" s="26">
        <v>2020</v>
      </c>
      <c r="I108" s="28">
        <v>100</v>
      </c>
      <c r="J108" s="28">
        <v>2686.7022650000008</v>
      </c>
    </row>
    <row r="109" spans="2:10" ht="9.75" thickBot="1" x14ac:dyDescent="0.2">
      <c r="B109" s="26">
        <v>105</v>
      </c>
      <c r="C109" s="53" t="s">
        <v>259</v>
      </c>
      <c r="D109" s="53" t="s">
        <v>136</v>
      </c>
      <c r="E109" s="53" t="s">
        <v>863</v>
      </c>
      <c r="F109" s="53" t="s">
        <v>186</v>
      </c>
      <c r="G109" s="53" t="s">
        <v>167</v>
      </c>
      <c r="H109" s="26">
        <v>2020</v>
      </c>
      <c r="I109" s="28">
        <v>30</v>
      </c>
      <c r="J109" s="28">
        <v>713.68479000000002</v>
      </c>
    </row>
    <row r="110" spans="2:10" ht="9.75" thickBot="1" x14ac:dyDescent="0.2">
      <c r="B110" s="26">
        <v>106</v>
      </c>
      <c r="C110" s="53" t="s">
        <v>1130</v>
      </c>
      <c r="D110" s="53" t="s">
        <v>136</v>
      </c>
      <c r="E110" s="53" t="s">
        <v>600</v>
      </c>
      <c r="F110" s="53" t="s">
        <v>170</v>
      </c>
      <c r="G110" s="53" t="s">
        <v>171</v>
      </c>
      <c r="H110" s="26">
        <v>2020</v>
      </c>
      <c r="I110" s="28">
        <v>99</v>
      </c>
      <c r="J110" s="28">
        <v>1925.2496835000004</v>
      </c>
    </row>
    <row r="111" spans="2:10" ht="9.75" thickBot="1" x14ac:dyDescent="0.2">
      <c r="B111" s="26">
        <v>107</v>
      </c>
      <c r="C111" s="53" t="s">
        <v>1131</v>
      </c>
      <c r="D111" s="53" t="s">
        <v>136</v>
      </c>
      <c r="E111" s="53" t="s">
        <v>862</v>
      </c>
      <c r="F111" s="53" t="s">
        <v>166</v>
      </c>
      <c r="G111" s="53" t="s">
        <v>167</v>
      </c>
      <c r="H111" s="26">
        <v>2020</v>
      </c>
      <c r="I111" s="28">
        <v>300</v>
      </c>
      <c r="J111" s="28">
        <v>5834.0899500000005</v>
      </c>
    </row>
    <row r="112" spans="2:10" ht="9.75" thickBot="1" x14ac:dyDescent="0.2">
      <c r="B112" s="26">
        <v>108</v>
      </c>
      <c r="C112" s="53" t="s">
        <v>1132</v>
      </c>
      <c r="D112" s="53" t="s">
        <v>136</v>
      </c>
      <c r="E112" s="53" t="s">
        <v>600</v>
      </c>
      <c r="F112" s="53" t="s">
        <v>177</v>
      </c>
      <c r="G112" s="53" t="s">
        <v>171</v>
      </c>
      <c r="H112" s="26">
        <v>2020</v>
      </c>
      <c r="I112" s="28">
        <v>99</v>
      </c>
      <c r="J112" s="28">
        <v>1925.2496835000004</v>
      </c>
    </row>
    <row r="113" spans="2:10" ht="9.75" thickBot="1" x14ac:dyDescent="0.2">
      <c r="B113" s="26">
        <v>109</v>
      </c>
      <c r="C113" s="53" t="s">
        <v>1133</v>
      </c>
      <c r="D113" s="53" t="s">
        <v>136</v>
      </c>
      <c r="E113" s="53" t="s">
        <v>874</v>
      </c>
      <c r="F113" s="53" t="s">
        <v>174</v>
      </c>
      <c r="G113" s="53" t="s">
        <v>175</v>
      </c>
      <c r="H113" s="26">
        <v>2020</v>
      </c>
      <c r="I113" s="28">
        <v>200</v>
      </c>
      <c r="J113" s="28">
        <v>3889.3933000000006</v>
      </c>
    </row>
    <row r="114" spans="2:10" ht="9.75" thickBot="1" x14ac:dyDescent="0.2">
      <c r="B114" s="26">
        <v>110</v>
      </c>
      <c r="C114" s="53" t="s">
        <v>1134</v>
      </c>
      <c r="D114" s="53" t="s">
        <v>136</v>
      </c>
      <c r="E114" s="53" t="s">
        <v>862</v>
      </c>
      <c r="F114" s="53" t="s">
        <v>166</v>
      </c>
      <c r="G114" s="53" t="s">
        <v>167</v>
      </c>
      <c r="H114" s="26">
        <v>2020</v>
      </c>
      <c r="I114" s="28">
        <v>95</v>
      </c>
      <c r="J114" s="28">
        <v>1847.4618175000003</v>
      </c>
    </row>
    <row r="115" spans="2:10" ht="9.75" thickBot="1" x14ac:dyDescent="0.2">
      <c r="B115" s="26">
        <v>111</v>
      </c>
      <c r="C115" s="53" t="s">
        <v>1135</v>
      </c>
      <c r="D115" s="53" t="s">
        <v>136</v>
      </c>
      <c r="E115" s="53" t="s">
        <v>875</v>
      </c>
      <c r="F115" s="53" t="s">
        <v>166</v>
      </c>
      <c r="G115" s="53" t="s">
        <v>167</v>
      </c>
      <c r="H115" s="26">
        <v>2020</v>
      </c>
      <c r="I115" s="28">
        <v>80.3</v>
      </c>
      <c r="J115" s="28">
        <v>1698.0411448000004</v>
      </c>
    </row>
    <row r="116" spans="2:10" ht="9.75" thickBot="1" x14ac:dyDescent="0.2">
      <c r="B116" s="26">
        <v>112</v>
      </c>
      <c r="C116" s="53" t="s">
        <v>1136</v>
      </c>
      <c r="D116" s="53" t="s">
        <v>136</v>
      </c>
      <c r="E116" s="53" t="s">
        <v>600</v>
      </c>
      <c r="F116" s="53" t="s">
        <v>170</v>
      </c>
      <c r="G116" s="53" t="s">
        <v>171</v>
      </c>
      <c r="H116" s="26">
        <v>2020</v>
      </c>
      <c r="I116" s="28">
        <v>200</v>
      </c>
      <c r="J116" s="28">
        <v>3889.3933000000006</v>
      </c>
    </row>
    <row r="117" spans="2:10" ht="9.75" thickBot="1" x14ac:dyDescent="0.2">
      <c r="B117" s="26">
        <v>113</v>
      </c>
      <c r="C117" s="53" t="s">
        <v>1137</v>
      </c>
      <c r="D117" s="53" t="s">
        <v>136</v>
      </c>
      <c r="E117" s="53" t="s">
        <v>600</v>
      </c>
      <c r="F117" s="53" t="s">
        <v>177</v>
      </c>
      <c r="G117" s="53" t="s">
        <v>171</v>
      </c>
      <c r="H117" s="26">
        <v>2020</v>
      </c>
      <c r="I117" s="28">
        <v>100</v>
      </c>
      <c r="J117" s="28">
        <v>1944.6966500000003</v>
      </c>
    </row>
    <row r="118" spans="2:10" ht="9.75" thickBot="1" x14ac:dyDescent="0.2">
      <c r="B118" s="26">
        <v>114</v>
      </c>
      <c r="C118" s="53" t="s">
        <v>1138</v>
      </c>
      <c r="D118" s="53" t="s">
        <v>68</v>
      </c>
      <c r="E118" s="53" t="s">
        <v>643</v>
      </c>
      <c r="F118" s="53" t="s">
        <v>202</v>
      </c>
      <c r="G118" s="53" t="s">
        <v>184</v>
      </c>
      <c r="H118" s="26">
        <v>2020</v>
      </c>
      <c r="I118" s="28">
        <v>550</v>
      </c>
      <c r="J118" s="28">
        <v>8442.4379325000009</v>
      </c>
    </row>
    <row r="119" spans="2:10" ht="9.75" thickBot="1" x14ac:dyDescent="0.2">
      <c r="B119" s="26">
        <v>115</v>
      </c>
      <c r="C119" s="53" t="s">
        <v>260</v>
      </c>
      <c r="D119" s="53" t="s">
        <v>68</v>
      </c>
      <c r="E119" s="53" t="s">
        <v>600</v>
      </c>
      <c r="F119" s="53" t="s">
        <v>261</v>
      </c>
      <c r="G119" s="53" t="s">
        <v>249</v>
      </c>
      <c r="H119" s="26">
        <v>2020</v>
      </c>
      <c r="I119" s="28">
        <v>340</v>
      </c>
      <c r="J119" s="28">
        <v>5220.2455084000012</v>
      </c>
    </row>
    <row r="120" spans="2:10" ht="9.75" thickBot="1" x14ac:dyDescent="0.2">
      <c r="B120" s="26">
        <v>116</v>
      </c>
      <c r="C120" s="53" t="s">
        <v>262</v>
      </c>
      <c r="D120" s="53" t="s">
        <v>149</v>
      </c>
      <c r="E120" s="53" t="s">
        <v>597</v>
      </c>
      <c r="F120" s="53" t="s">
        <v>263</v>
      </c>
      <c r="G120" s="53" t="s">
        <v>209</v>
      </c>
      <c r="H120" s="26">
        <v>2021</v>
      </c>
      <c r="I120" s="28">
        <v>16</v>
      </c>
      <c r="J120" s="28">
        <v>848.86952800000017</v>
      </c>
    </row>
    <row r="121" spans="2:10" ht="9.75" thickBot="1" x14ac:dyDescent="0.2">
      <c r="B121" s="26">
        <v>117</v>
      </c>
      <c r="C121" s="53" t="s">
        <v>264</v>
      </c>
      <c r="D121" s="53" t="s">
        <v>149</v>
      </c>
      <c r="E121" s="53" t="s">
        <v>597</v>
      </c>
      <c r="F121" s="53" t="s">
        <v>265</v>
      </c>
      <c r="G121" s="53" t="s">
        <v>209</v>
      </c>
      <c r="H121" s="26">
        <v>2021</v>
      </c>
      <c r="I121" s="28">
        <v>24</v>
      </c>
      <c r="J121" s="28">
        <v>1273.3042920000003</v>
      </c>
    </row>
    <row r="122" spans="2:10" ht="9.75" thickBot="1" x14ac:dyDescent="0.2">
      <c r="B122" s="26">
        <v>118</v>
      </c>
      <c r="C122" s="53" t="s">
        <v>266</v>
      </c>
      <c r="D122" s="53" t="s">
        <v>169</v>
      </c>
      <c r="E122" s="53" t="s">
        <v>865</v>
      </c>
      <c r="F122" s="53" t="s">
        <v>200</v>
      </c>
      <c r="G122" s="53" t="s">
        <v>167</v>
      </c>
      <c r="H122" s="26">
        <v>2021</v>
      </c>
      <c r="I122" s="28">
        <v>874</v>
      </c>
      <c r="J122" s="28">
        <v>16105.562283200003</v>
      </c>
    </row>
    <row r="123" spans="2:10" ht="9.75" thickBot="1" x14ac:dyDescent="0.2">
      <c r="B123" s="26">
        <v>119</v>
      </c>
      <c r="C123" s="53" t="s">
        <v>267</v>
      </c>
      <c r="D123" s="53" t="s">
        <v>78</v>
      </c>
      <c r="E123" s="53" t="s">
        <v>706</v>
      </c>
      <c r="F123" s="53" t="s">
        <v>204</v>
      </c>
      <c r="G123" s="53" t="s">
        <v>205</v>
      </c>
      <c r="H123" s="26">
        <v>2021</v>
      </c>
      <c r="I123" s="28">
        <v>111</v>
      </c>
      <c r="J123" s="28">
        <v>5889.0323505000015</v>
      </c>
    </row>
    <row r="124" spans="2:10" ht="9.75" thickBot="1" x14ac:dyDescent="0.2">
      <c r="B124" s="26">
        <v>120</v>
      </c>
      <c r="C124" s="53" t="s">
        <v>268</v>
      </c>
      <c r="D124" s="53" t="s">
        <v>124</v>
      </c>
      <c r="E124" s="53" t="s">
        <v>875</v>
      </c>
      <c r="F124" s="53" t="s">
        <v>166</v>
      </c>
      <c r="G124" s="53" t="s">
        <v>167</v>
      </c>
      <c r="H124" s="26">
        <v>2021</v>
      </c>
      <c r="I124" s="28">
        <v>30</v>
      </c>
      <c r="J124" s="28">
        <v>806.01067950000004</v>
      </c>
    </row>
    <row r="125" spans="2:10" ht="9.75" thickBot="1" x14ac:dyDescent="0.2">
      <c r="B125" s="26">
        <v>121</v>
      </c>
      <c r="C125" s="53" t="s">
        <v>269</v>
      </c>
      <c r="D125" s="53" t="s">
        <v>124</v>
      </c>
      <c r="E125" s="53" t="s">
        <v>618</v>
      </c>
      <c r="F125" s="53" t="s">
        <v>191</v>
      </c>
      <c r="G125" s="53" t="s">
        <v>192</v>
      </c>
      <c r="H125" s="26">
        <v>2021</v>
      </c>
      <c r="I125" s="28">
        <v>64</v>
      </c>
      <c r="J125" s="28">
        <v>1719.4894496000004</v>
      </c>
    </row>
    <row r="126" spans="2:10" ht="9.75" thickBot="1" x14ac:dyDescent="0.2">
      <c r="B126" s="26">
        <v>122</v>
      </c>
      <c r="C126" s="53" t="s">
        <v>270</v>
      </c>
      <c r="D126" s="53" t="s">
        <v>124</v>
      </c>
      <c r="E126" s="53" t="s">
        <v>652</v>
      </c>
      <c r="F126" s="53" t="s">
        <v>202</v>
      </c>
      <c r="G126" s="53" t="s">
        <v>184</v>
      </c>
      <c r="H126" s="26">
        <v>2021</v>
      </c>
      <c r="I126" s="28">
        <v>300</v>
      </c>
      <c r="J126" s="28">
        <v>8060.1067950000006</v>
      </c>
    </row>
    <row r="127" spans="2:10" ht="9.75" thickBot="1" x14ac:dyDescent="0.2">
      <c r="B127" s="26">
        <v>123</v>
      </c>
      <c r="C127" s="53" t="s">
        <v>271</v>
      </c>
      <c r="D127" s="53" t="s">
        <v>124</v>
      </c>
      <c r="E127" s="53" t="s">
        <v>652</v>
      </c>
      <c r="F127" s="53" t="s">
        <v>224</v>
      </c>
      <c r="G127" s="53" t="s">
        <v>184</v>
      </c>
      <c r="H127" s="26">
        <v>2021</v>
      </c>
      <c r="I127" s="28">
        <v>300</v>
      </c>
      <c r="J127" s="28">
        <v>8060.1067950000006</v>
      </c>
    </row>
    <row r="128" spans="2:10" ht="9.75" thickBot="1" x14ac:dyDescent="0.2">
      <c r="B128" s="26">
        <v>124</v>
      </c>
      <c r="C128" s="53" t="s">
        <v>272</v>
      </c>
      <c r="D128" s="53" t="s">
        <v>124</v>
      </c>
      <c r="E128" s="53" t="s">
        <v>606</v>
      </c>
      <c r="F128" s="53" t="s">
        <v>234</v>
      </c>
      <c r="G128" s="53" t="s">
        <v>180</v>
      </c>
      <c r="H128" s="26">
        <v>2021</v>
      </c>
      <c r="I128" s="28">
        <v>40</v>
      </c>
      <c r="J128" s="28">
        <v>1074.6809060000003</v>
      </c>
    </row>
    <row r="129" spans="2:10" ht="9.75" thickBot="1" x14ac:dyDescent="0.2">
      <c r="B129" s="26">
        <v>125</v>
      </c>
      <c r="C129" s="53" t="s">
        <v>273</v>
      </c>
      <c r="D129" s="53" t="s">
        <v>136</v>
      </c>
      <c r="E129" s="53" t="s">
        <v>706</v>
      </c>
      <c r="F129" s="53" t="s">
        <v>238</v>
      </c>
      <c r="G129" s="53" t="s">
        <v>205</v>
      </c>
      <c r="H129" s="26">
        <v>2021</v>
      </c>
      <c r="I129" s="28">
        <v>150</v>
      </c>
      <c r="J129" s="28">
        <v>2917.0449750000002</v>
      </c>
    </row>
    <row r="130" spans="2:10" ht="9.75" thickBot="1" x14ac:dyDescent="0.2">
      <c r="B130" s="26">
        <v>126</v>
      </c>
      <c r="C130" s="53" t="s">
        <v>274</v>
      </c>
      <c r="D130" s="53" t="s">
        <v>136</v>
      </c>
      <c r="E130" s="53" t="s">
        <v>875</v>
      </c>
      <c r="F130" s="53" t="s">
        <v>198</v>
      </c>
      <c r="G130" s="53" t="s">
        <v>184</v>
      </c>
      <c r="H130" s="26">
        <v>2021</v>
      </c>
      <c r="I130" s="28">
        <v>200</v>
      </c>
      <c r="J130" s="28">
        <v>3889.3933000000006</v>
      </c>
    </row>
    <row r="131" spans="2:10" ht="9.75" thickBot="1" x14ac:dyDescent="0.2">
      <c r="B131" s="26">
        <v>127</v>
      </c>
      <c r="C131" s="53" t="s">
        <v>275</v>
      </c>
      <c r="D131" s="53" t="s">
        <v>136</v>
      </c>
      <c r="E131" s="53" t="s">
        <v>600</v>
      </c>
      <c r="F131" s="53" t="s">
        <v>177</v>
      </c>
      <c r="G131" s="53" t="s">
        <v>171</v>
      </c>
      <c r="H131" s="26">
        <v>2021</v>
      </c>
      <c r="I131" s="28">
        <v>125</v>
      </c>
      <c r="J131" s="28">
        <v>2430.8708125000003</v>
      </c>
    </row>
    <row r="132" spans="2:10" ht="9.75" thickBot="1" x14ac:dyDescent="0.2">
      <c r="B132" s="26">
        <v>128</v>
      </c>
      <c r="C132" s="53" t="s">
        <v>276</v>
      </c>
      <c r="D132" s="53" t="s">
        <v>136</v>
      </c>
      <c r="E132" s="53" t="s">
        <v>875</v>
      </c>
      <c r="F132" s="53" t="s">
        <v>198</v>
      </c>
      <c r="G132" s="53" t="s">
        <v>184</v>
      </c>
      <c r="H132" s="26">
        <v>2021</v>
      </c>
      <c r="I132" s="28">
        <v>150</v>
      </c>
      <c r="J132" s="28">
        <v>2917.0449750000002</v>
      </c>
    </row>
    <row r="133" spans="2:10" ht="9.75" thickBot="1" x14ac:dyDescent="0.2">
      <c r="B133" s="26">
        <v>129</v>
      </c>
      <c r="C133" s="53" t="s">
        <v>277</v>
      </c>
      <c r="D133" s="53" t="s">
        <v>136</v>
      </c>
      <c r="E133" s="53" t="s">
        <v>702</v>
      </c>
      <c r="F133" s="53" t="s">
        <v>278</v>
      </c>
      <c r="G133" s="53" t="s">
        <v>205</v>
      </c>
      <c r="H133" s="26">
        <v>2021</v>
      </c>
      <c r="I133" s="28">
        <v>100</v>
      </c>
      <c r="J133" s="28">
        <v>1944.6966500000003</v>
      </c>
    </row>
    <row r="134" spans="2:10" ht="9.75" thickBot="1" x14ac:dyDescent="0.2">
      <c r="B134" s="26">
        <v>130</v>
      </c>
      <c r="C134" s="53" t="s">
        <v>279</v>
      </c>
      <c r="D134" s="53" t="s">
        <v>136</v>
      </c>
      <c r="E134" s="53" t="s">
        <v>875</v>
      </c>
      <c r="F134" s="53" t="s">
        <v>198</v>
      </c>
      <c r="G134" s="53" t="s">
        <v>184</v>
      </c>
      <c r="H134" s="26">
        <v>2021</v>
      </c>
      <c r="I134" s="28">
        <v>400</v>
      </c>
      <c r="J134" s="28">
        <v>7778.7866000000013</v>
      </c>
    </row>
    <row r="135" spans="2:10" ht="9.75" thickBot="1" x14ac:dyDescent="0.2">
      <c r="B135" s="26">
        <v>131</v>
      </c>
      <c r="C135" s="53" t="s">
        <v>280</v>
      </c>
      <c r="D135" s="53" t="s">
        <v>136</v>
      </c>
      <c r="E135" s="53" t="s">
        <v>874</v>
      </c>
      <c r="F135" s="53" t="s">
        <v>174</v>
      </c>
      <c r="G135" s="53" t="s">
        <v>175</v>
      </c>
      <c r="H135" s="26">
        <v>2021</v>
      </c>
      <c r="I135" s="28">
        <v>500</v>
      </c>
      <c r="J135" s="28">
        <v>9723.4832500000011</v>
      </c>
    </row>
    <row r="136" spans="2:10" ht="9.75" thickBot="1" x14ac:dyDescent="0.2">
      <c r="B136" s="26">
        <v>132</v>
      </c>
      <c r="C136" s="53" t="s">
        <v>281</v>
      </c>
      <c r="D136" s="53" t="s">
        <v>136</v>
      </c>
      <c r="E136" s="53" t="s">
        <v>648</v>
      </c>
      <c r="F136" s="53" t="s">
        <v>207</v>
      </c>
      <c r="G136" s="53" t="s">
        <v>205</v>
      </c>
      <c r="H136" s="26">
        <v>2021</v>
      </c>
      <c r="I136" s="28">
        <v>150</v>
      </c>
      <c r="J136" s="28">
        <v>2917.0449750000002</v>
      </c>
    </row>
    <row r="137" spans="2:10" ht="9.75" thickBot="1" x14ac:dyDescent="0.2">
      <c r="B137" s="26">
        <v>133</v>
      </c>
      <c r="C137" s="53" t="s">
        <v>282</v>
      </c>
      <c r="D137" s="53" t="s">
        <v>136</v>
      </c>
      <c r="E137" s="53" t="s">
        <v>875</v>
      </c>
      <c r="F137" s="53" t="s">
        <v>198</v>
      </c>
      <c r="G137" s="53" t="s">
        <v>184</v>
      </c>
      <c r="H137" s="26">
        <v>2021</v>
      </c>
      <c r="I137" s="28">
        <v>150</v>
      </c>
      <c r="J137" s="28">
        <v>2917.0449750000002</v>
      </c>
    </row>
    <row r="138" spans="2:10" ht="9.75" thickBot="1" x14ac:dyDescent="0.2">
      <c r="B138" s="26">
        <v>134</v>
      </c>
      <c r="C138" s="53" t="s">
        <v>283</v>
      </c>
      <c r="D138" s="53" t="s">
        <v>149</v>
      </c>
      <c r="E138" s="53" t="s">
        <v>643</v>
      </c>
      <c r="F138" s="53" t="s">
        <v>202</v>
      </c>
      <c r="G138" s="53" t="s">
        <v>184</v>
      </c>
      <c r="H138" s="26">
        <v>2022</v>
      </c>
      <c r="I138" s="28">
        <v>3</v>
      </c>
      <c r="J138" s="28">
        <v>173.71994055000005</v>
      </c>
    </row>
    <row r="139" spans="2:10" ht="9.75" thickBot="1" x14ac:dyDescent="0.2">
      <c r="B139" s="26">
        <v>135</v>
      </c>
      <c r="C139" s="53" t="s">
        <v>284</v>
      </c>
      <c r="D139" s="53" t="s">
        <v>149</v>
      </c>
      <c r="E139" s="53" t="s">
        <v>626</v>
      </c>
      <c r="F139" s="53" t="s">
        <v>285</v>
      </c>
      <c r="G139" s="53" t="s">
        <v>249</v>
      </c>
      <c r="H139" s="26">
        <v>2022</v>
      </c>
      <c r="I139" s="28">
        <v>4.2</v>
      </c>
      <c r="J139" s="28">
        <v>243.20791677000003</v>
      </c>
    </row>
    <row r="140" spans="2:10" ht="9.75" thickBot="1" x14ac:dyDescent="0.2">
      <c r="B140" s="26">
        <v>136</v>
      </c>
      <c r="C140" s="53" t="s">
        <v>286</v>
      </c>
      <c r="D140" s="53" t="s">
        <v>149</v>
      </c>
      <c r="E140" s="53" t="s">
        <v>864</v>
      </c>
      <c r="F140" s="53" t="s">
        <v>174</v>
      </c>
      <c r="G140" s="53" t="s">
        <v>175</v>
      </c>
      <c r="H140" s="26">
        <v>2022</v>
      </c>
      <c r="I140" s="28">
        <v>55.4</v>
      </c>
      <c r="J140" s="28">
        <v>2139.0341511500005</v>
      </c>
    </row>
    <row r="141" spans="2:10" ht="9.75" thickBot="1" x14ac:dyDescent="0.2">
      <c r="B141" s="26">
        <v>137</v>
      </c>
      <c r="C141" s="53" t="s">
        <v>287</v>
      </c>
      <c r="D141" s="53" t="s">
        <v>149</v>
      </c>
      <c r="E141" s="53" t="s">
        <v>866</v>
      </c>
      <c r="F141" s="53" t="s">
        <v>174</v>
      </c>
      <c r="G141" s="53" t="s">
        <v>175</v>
      </c>
      <c r="H141" s="26">
        <v>2022</v>
      </c>
      <c r="I141" s="28">
        <v>30</v>
      </c>
      <c r="J141" s="28">
        <v>1158.3217425000003</v>
      </c>
    </row>
    <row r="142" spans="2:10" ht="9.75" thickBot="1" x14ac:dyDescent="0.2">
      <c r="B142" s="26">
        <v>138</v>
      </c>
      <c r="C142" s="53" t="s">
        <v>288</v>
      </c>
      <c r="D142" s="53" t="s">
        <v>149</v>
      </c>
      <c r="E142" s="53" t="s">
        <v>866</v>
      </c>
      <c r="F142" s="53" t="s">
        <v>174</v>
      </c>
      <c r="G142" s="53" t="s">
        <v>175</v>
      </c>
      <c r="H142" s="26">
        <v>2022</v>
      </c>
      <c r="I142" s="28">
        <v>30</v>
      </c>
      <c r="J142" s="28">
        <v>1158.3217425000003</v>
      </c>
    </row>
    <row r="143" spans="2:10" ht="9.75" thickBot="1" x14ac:dyDescent="0.2">
      <c r="B143" s="26">
        <v>139</v>
      </c>
      <c r="C143" s="53" t="s">
        <v>289</v>
      </c>
      <c r="D143" s="53" t="s">
        <v>149</v>
      </c>
      <c r="E143" s="53" t="s">
        <v>648</v>
      </c>
      <c r="F143" s="53" t="s">
        <v>207</v>
      </c>
      <c r="G143" s="53" t="s">
        <v>205</v>
      </c>
      <c r="H143" s="26">
        <v>2022</v>
      </c>
      <c r="I143" s="28">
        <v>30</v>
      </c>
      <c r="J143" s="28">
        <v>460.49661450000008</v>
      </c>
    </row>
    <row r="144" spans="2:10" ht="9.75" thickBot="1" x14ac:dyDescent="0.2">
      <c r="B144" s="26">
        <v>140</v>
      </c>
      <c r="C144" s="53" t="s">
        <v>290</v>
      </c>
      <c r="D144" s="53" t="s">
        <v>149</v>
      </c>
      <c r="E144" s="53" t="s">
        <v>865</v>
      </c>
      <c r="F144" s="53" t="s">
        <v>200</v>
      </c>
      <c r="G144" s="53" t="s">
        <v>167</v>
      </c>
      <c r="H144" s="26">
        <v>2022</v>
      </c>
      <c r="I144" s="28">
        <v>7.8</v>
      </c>
      <c r="J144" s="28">
        <v>301.16365305000005</v>
      </c>
    </row>
    <row r="145" spans="2:10" ht="9.75" thickBot="1" x14ac:dyDescent="0.2">
      <c r="B145" s="26">
        <v>141</v>
      </c>
      <c r="C145" s="53" t="s">
        <v>291</v>
      </c>
      <c r="D145" s="53" t="s">
        <v>149</v>
      </c>
      <c r="E145" s="53" t="s">
        <v>606</v>
      </c>
      <c r="F145" s="53" t="s">
        <v>247</v>
      </c>
      <c r="G145" s="53" t="s">
        <v>180</v>
      </c>
      <c r="H145" s="26">
        <v>2022</v>
      </c>
      <c r="I145" s="28">
        <v>9</v>
      </c>
      <c r="J145" s="28">
        <v>138.14898435000003</v>
      </c>
    </row>
    <row r="146" spans="2:10" ht="9.75" thickBot="1" x14ac:dyDescent="0.2">
      <c r="B146" s="26">
        <v>142</v>
      </c>
      <c r="C146" s="53" t="s">
        <v>292</v>
      </c>
      <c r="D146" s="53" t="s">
        <v>149</v>
      </c>
      <c r="E146" s="53" t="s">
        <v>865</v>
      </c>
      <c r="F146" s="53" t="s">
        <v>293</v>
      </c>
      <c r="G146" s="53" t="s">
        <v>167</v>
      </c>
      <c r="H146" s="26">
        <v>2022</v>
      </c>
      <c r="I146" s="28">
        <v>28</v>
      </c>
      <c r="J146" s="28">
        <v>1081.1002930000002</v>
      </c>
    </row>
    <row r="147" spans="2:10" ht="9.75" thickBot="1" x14ac:dyDescent="0.2">
      <c r="B147" s="26">
        <v>143</v>
      </c>
      <c r="C147" s="53" t="s">
        <v>294</v>
      </c>
      <c r="D147" s="53" t="s">
        <v>149</v>
      </c>
      <c r="E147" s="53" t="s">
        <v>606</v>
      </c>
      <c r="F147" s="53" t="s">
        <v>234</v>
      </c>
      <c r="G147" s="53" t="s">
        <v>180</v>
      </c>
      <c r="H147" s="26">
        <v>2022</v>
      </c>
      <c r="I147" s="28">
        <v>28</v>
      </c>
      <c r="J147" s="28">
        <v>1081.1002930000002</v>
      </c>
    </row>
    <row r="148" spans="2:10" ht="9.75" thickBot="1" x14ac:dyDescent="0.2">
      <c r="B148" s="26">
        <v>144</v>
      </c>
      <c r="C148" s="53" t="s">
        <v>295</v>
      </c>
      <c r="D148" s="53" t="s">
        <v>149</v>
      </c>
      <c r="E148" s="53" t="s">
        <v>706</v>
      </c>
      <c r="F148" s="53" t="s">
        <v>238</v>
      </c>
      <c r="G148" s="53" t="s">
        <v>205</v>
      </c>
      <c r="H148" s="26">
        <v>2022</v>
      </c>
      <c r="I148" s="28">
        <v>3.2</v>
      </c>
      <c r="J148" s="28">
        <v>185.30126992000001</v>
      </c>
    </row>
    <row r="149" spans="2:10" ht="9.75" thickBot="1" x14ac:dyDescent="0.2">
      <c r="B149" s="26">
        <v>145</v>
      </c>
      <c r="C149" s="53" t="s">
        <v>296</v>
      </c>
      <c r="D149" s="53" t="s">
        <v>149</v>
      </c>
      <c r="E149" s="53" t="s">
        <v>870</v>
      </c>
      <c r="F149" s="53" t="s">
        <v>297</v>
      </c>
      <c r="G149" s="53" t="s">
        <v>167</v>
      </c>
      <c r="H149" s="26">
        <v>2022</v>
      </c>
      <c r="I149" s="28">
        <v>12.6</v>
      </c>
      <c r="J149" s="28">
        <v>729.6237503100001</v>
      </c>
    </row>
    <row r="150" spans="2:10" ht="9.75" thickBot="1" x14ac:dyDescent="0.2">
      <c r="B150" s="26">
        <v>146</v>
      </c>
      <c r="C150" s="53" t="s">
        <v>298</v>
      </c>
      <c r="D150" s="53" t="s">
        <v>169</v>
      </c>
      <c r="E150" s="53" t="s">
        <v>863</v>
      </c>
      <c r="F150" s="53" t="s">
        <v>299</v>
      </c>
      <c r="G150" s="53" t="s">
        <v>167</v>
      </c>
      <c r="H150" s="26">
        <v>2022</v>
      </c>
      <c r="I150" s="28">
        <v>1358.5</v>
      </c>
      <c r="J150" s="28">
        <v>25033.645722800004</v>
      </c>
    </row>
    <row r="151" spans="2:10" ht="9.75" thickBot="1" x14ac:dyDescent="0.2">
      <c r="B151" s="26">
        <v>147</v>
      </c>
      <c r="C151" s="53" t="s">
        <v>300</v>
      </c>
      <c r="D151" s="53" t="s">
        <v>169</v>
      </c>
      <c r="E151" s="53" t="s">
        <v>634</v>
      </c>
      <c r="F151" s="53" t="s">
        <v>214</v>
      </c>
      <c r="G151" s="53" t="s">
        <v>171</v>
      </c>
      <c r="H151" s="26">
        <v>2022</v>
      </c>
      <c r="I151" s="28">
        <v>18</v>
      </c>
      <c r="J151" s="28">
        <v>331.69350240000006</v>
      </c>
    </row>
    <row r="152" spans="2:10" ht="9.75" thickBot="1" x14ac:dyDescent="0.2">
      <c r="B152" s="26">
        <v>148</v>
      </c>
      <c r="C152" s="53" t="s">
        <v>301</v>
      </c>
      <c r="D152" s="53" t="s">
        <v>169</v>
      </c>
      <c r="E152" s="53" t="s">
        <v>626</v>
      </c>
      <c r="F152" s="53" t="s">
        <v>302</v>
      </c>
      <c r="G152" s="53" t="s">
        <v>249</v>
      </c>
      <c r="H152" s="26">
        <v>2022</v>
      </c>
      <c r="I152" s="28">
        <v>564.9</v>
      </c>
      <c r="J152" s="28">
        <v>10409.647750320002</v>
      </c>
    </row>
    <row r="153" spans="2:10" ht="9.75" thickBot="1" x14ac:dyDescent="0.2">
      <c r="B153" s="26">
        <v>149</v>
      </c>
      <c r="C153" s="53" t="s">
        <v>303</v>
      </c>
      <c r="D153" s="53" t="s">
        <v>124</v>
      </c>
      <c r="E153" s="53" t="s">
        <v>871</v>
      </c>
      <c r="F153" s="53" t="s">
        <v>227</v>
      </c>
      <c r="G153" s="53" t="s">
        <v>180</v>
      </c>
      <c r="H153" s="26">
        <v>2022</v>
      </c>
      <c r="I153" s="28">
        <v>100</v>
      </c>
      <c r="J153" s="28">
        <v>2686.7022650000008</v>
      </c>
    </row>
    <row r="154" spans="2:10" ht="9.75" thickBot="1" x14ac:dyDescent="0.2">
      <c r="B154" s="26">
        <v>150</v>
      </c>
      <c r="C154" s="53" t="s">
        <v>304</v>
      </c>
      <c r="D154" s="53" t="s">
        <v>124</v>
      </c>
      <c r="E154" s="53" t="s">
        <v>871</v>
      </c>
      <c r="F154" s="53" t="s">
        <v>227</v>
      </c>
      <c r="G154" s="53" t="s">
        <v>180</v>
      </c>
      <c r="H154" s="26">
        <v>2022</v>
      </c>
      <c r="I154" s="28">
        <v>48</v>
      </c>
      <c r="J154" s="28">
        <v>1289.6170872000002</v>
      </c>
    </row>
    <row r="155" spans="2:10" ht="9.75" thickBot="1" x14ac:dyDescent="0.2">
      <c r="B155" s="26">
        <v>151</v>
      </c>
      <c r="C155" s="53" t="s">
        <v>305</v>
      </c>
      <c r="D155" s="53" t="s">
        <v>124</v>
      </c>
      <c r="E155" s="53" t="s">
        <v>871</v>
      </c>
      <c r="F155" s="53" t="s">
        <v>227</v>
      </c>
      <c r="G155" s="53" t="s">
        <v>180</v>
      </c>
      <c r="H155" s="26">
        <v>2022</v>
      </c>
      <c r="I155" s="28">
        <v>150</v>
      </c>
      <c r="J155" s="28">
        <v>4030.0533975000003</v>
      </c>
    </row>
    <row r="156" spans="2:10" ht="9.75" thickBot="1" x14ac:dyDescent="0.2">
      <c r="B156" s="26">
        <v>152</v>
      </c>
      <c r="C156" s="53" t="s">
        <v>306</v>
      </c>
      <c r="D156" s="53" t="s">
        <v>124</v>
      </c>
      <c r="E156" s="53" t="s">
        <v>871</v>
      </c>
      <c r="F156" s="53" t="s">
        <v>227</v>
      </c>
      <c r="G156" s="53" t="s">
        <v>180</v>
      </c>
      <c r="H156" s="26">
        <v>2022</v>
      </c>
      <c r="I156" s="28">
        <v>200</v>
      </c>
      <c r="J156" s="28">
        <v>5373.4045300000016</v>
      </c>
    </row>
    <row r="157" spans="2:10" ht="9.75" thickBot="1" x14ac:dyDescent="0.2">
      <c r="B157" s="26">
        <v>153</v>
      </c>
      <c r="C157" s="53" t="s">
        <v>307</v>
      </c>
      <c r="D157" s="53" t="s">
        <v>124</v>
      </c>
      <c r="E157" s="53" t="s">
        <v>871</v>
      </c>
      <c r="F157" s="53" t="s">
        <v>227</v>
      </c>
      <c r="G157" s="53" t="s">
        <v>180</v>
      </c>
      <c r="H157" s="26">
        <v>2022</v>
      </c>
      <c r="I157" s="28">
        <v>70</v>
      </c>
      <c r="J157" s="28">
        <v>1880.6915855000002</v>
      </c>
    </row>
    <row r="158" spans="2:10" ht="9.75" thickBot="1" x14ac:dyDescent="0.2">
      <c r="B158" s="26">
        <v>154</v>
      </c>
      <c r="C158" s="53" t="s">
        <v>308</v>
      </c>
      <c r="D158" s="53" t="s">
        <v>124</v>
      </c>
      <c r="E158" s="53" t="s">
        <v>618</v>
      </c>
      <c r="F158" s="53" t="s">
        <v>191</v>
      </c>
      <c r="G158" s="53" t="s">
        <v>192</v>
      </c>
      <c r="H158" s="26">
        <v>2022</v>
      </c>
      <c r="I158" s="28">
        <v>60</v>
      </c>
      <c r="J158" s="28">
        <v>1612.0213590000001</v>
      </c>
    </row>
    <row r="159" spans="2:10" ht="9.75" thickBot="1" x14ac:dyDescent="0.2">
      <c r="B159" s="26">
        <v>155</v>
      </c>
      <c r="C159" s="53" t="s">
        <v>309</v>
      </c>
      <c r="D159" s="53" t="s">
        <v>124</v>
      </c>
      <c r="E159" s="53" t="s">
        <v>618</v>
      </c>
      <c r="F159" s="53" t="s">
        <v>191</v>
      </c>
      <c r="G159" s="53" t="s">
        <v>192</v>
      </c>
      <c r="H159" s="26">
        <v>2022</v>
      </c>
      <c r="I159" s="28">
        <v>131</v>
      </c>
      <c r="J159" s="28">
        <v>3519.5799671500008</v>
      </c>
    </row>
    <row r="160" spans="2:10" ht="9.75" thickBot="1" x14ac:dyDescent="0.2">
      <c r="B160" s="26">
        <v>156</v>
      </c>
      <c r="C160" s="53" t="s">
        <v>310</v>
      </c>
      <c r="D160" s="53" t="s">
        <v>124</v>
      </c>
      <c r="E160" s="53" t="s">
        <v>618</v>
      </c>
      <c r="F160" s="53" t="s">
        <v>191</v>
      </c>
      <c r="G160" s="53" t="s">
        <v>192</v>
      </c>
      <c r="H160" s="26">
        <v>2022</v>
      </c>
      <c r="I160" s="28">
        <v>75.599999999999994</v>
      </c>
      <c r="J160" s="28">
        <v>2031.1469123400004</v>
      </c>
    </row>
    <row r="161" spans="2:10" ht="9.75" thickBot="1" x14ac:dyDescent="0.2">
      <c r="B161" s="26">
        <v>157</v>
      </c>
      <c r="C161" s="53" t="s">
        <v>311</v>
      </c>
      <c r="D161" s="53" t="s">
        <v>124</v>
      </c>
      <c r="E161" s="53" t="s">
        <v>618</v>
      </c>
      <c r="F161" s="53" t="s">
        <v>191</v>
      </c>
      <c r="G161" s="53" t="s">
        <v>192</v>
      </c>
      <c r="H161" s="26">
        <v>2022</v>
      </c>
      <c r="I161" s="28">
        <v>75.599999999999994</v>
      </c>
      <c r="J161" s="28">
        <v>2031.1469123400004</v>
      </c>
    </row>
    <row r="162" spans="2:10" ht="9.75" thickBot="1" x14ac:dyDescent="0.2">
      <c r="B162" s="26">
        <v>158</v>
      </c>
      <c r="C162" s="53" t="s">
        <v>312</v>
      </c>
      <c r="D162" s="53" t="s">
        <v>124</v>
      </c>
      <c r="E162" s="53" t="s">
        <v>618</v>
      </c>
      <c r="F162" s="53" t="s">
        <v>191</v>
      </c>
      <c r="G162" s="53" t="s">
        <v>192</v>
      </c>
      <c r="H162" s="26">
        <v>2022</v>
      </c>
      <c r="I162" s="28">
        <v>75.599999999999994</v>
      </c>
      <c r="J162" s="28">
        <v>2031.1469123400004</v>
      </c>
    </row>
    <row r="163" spans="2:10" ht="9.75" thickBot="1" x14ac:dyDescent="0.2">
      <c r="B163" s="26">
        <v>159</v>
      </c>
      <c r="C163" s="53" t="s">
        <v>313</v>
      </c>
      <c r="D163" s="53" t="s">
        <v>124</v>
      </c>
      <c r="E163" s="53" t="s">
        <v>618</v>
      </c>
      <c r="F163" s="53" t="s">
        <v>191</v>
      </c>
      <c r="G163" s="53" t="s">
        <v>192</v>
      </c>
      <c r="H163" s="26">
        <v>2022</v>
      </c>
      <c r="I163" s="28">
        <v>80</v>
      </c>
      <c r="J163" s="28">
        <v>2149.3618120000006</v>
      </c>
    </row>
    <row r="164" spans="2:10" ht="9.75" thickBot="1" x14ac:dyDescent="0.2">
      <c r="B164" s="26">
        <v>160</v>
      </c>
      <c r="C164" s="53" t="s">
        <v>314</v>
      </c>
      <c r="D164" s="53" t="s">
        <v>124</v>
      </c>
      <c r="E164" s="53" t="s">
        <v>652</v>
      </c>
      <c r="F164" s="53" t="s">
        <v>195</v>
      </c>
      <c r="G164" s="53" t="s">
        <v>184</v>
      </c>
      <c r="H164" s="26">
        <v>2022</v>
      </c>
      <c r="I164" s="28">
        <v>100</v>
      </c>
      <c r="J164" s="28">
        <v>2686.7022650000008</v>
      </c>
    </row>
    <row r="165" spans="2:10" ht="9.75" thickBot="1" x14ac:dyDescent="0.2">
      <c r="B165" s="26">
        <v>161</v>
      </c>
      <c r="C165" s="53" t="s">
        <v>315</v>
      </c>
      <c r="D165" s="53" t="s">
        <v>124</v>
      </c>
      <c r="E165" s="53" t="s">
        <v>652</v>
      </c>
      <c r="F165" s="53" t="s">
        <v>195</v>
      </c>
      <c r="G165" s="53" t="s">
        <v>184</v>
      </c>
      <c r="H165" s="26">
        <v>2022</v>
      </c>
      <c r="I165" s="28">
        <v>140</v>
      </c>
      <c r="J165" s="28">
        <v>3761.3831710000004</v>
      </c>
    </row>
    <row r="166" spans="2:10" ht="9.75" thickBot="1" x14ac:dyDescent="0.2">
      <c r="B166" s="26">
        <v>162</v>
      </c>
      <c r="C166" s="53" t="s">
        <v>316</v>
      </c>
      <c r="D166" s="53" t="s">
        <v>124</v>
      </c>
      <c r="E166" s="53" t="s">
        <v>652</v>
      </c>
      <c r="F166" s="53" t="s">
        <v>195</v>
      </c>
      <c r="G166" s="53" t="s">
        <v>184</v>
      </c>
      <c r="H166" s="26">
        <v>2022</v>
      </c>
      <c r="I166" s="28">
        <v>117</v>
      </c>
      <c r="J166" s="28">
        <v>3143.4416500500006</v>
      </c>
    </row>
    <row r="167" spans="2:10" ht="9.75" thickBot="1" x14ac:dyDescent="0.2">
      <c r="B167" s="26">
        <v>163</v>
      </c>
      <c r="C167" s="53" t="s">
        <v>317</v>
      </c>
      <c r="D167" s="53" t="s">
        <v>124</v>
      </c>
      <c r="E167" s="53" t="s">
        <v>652</v>
      </c>
      <c r="F167" s="53" t="s">
        <v>195</v>
      </c>
      <c r="G167" s="53" t="s">
        <v>184</v>
      </c>
      <c r="H167" s="26">
        <v>2022</v>
      </c>
      <c r="I167" s="28">
        <v>170.6</v>
      </c>
      <c r="J167" s="28">
        <v>4583.5140640900008</v>
      </c>
    </row>
    <row r="168" spans="2:10" ht="9.75" thickBot="1" x14ac:dyDescent="0.2">
      <c r="B168" s="26">
        <v>164</v>
      </c>
      <c r="C168" s="53" t="s">
        <v>318</v>
      </c>
      <c r="D168" s="53" t="s">
        <v>124</v>
      </c>
      <c r="E168" s="53" t="s">
        <v>618</v>
      </c>
      <c r="F168" s="53" t="s">
        <v>191</v>
      </c>
      <c r="G168" s="53" t="s">
        <v>192</v>
      </c>
      <c r="H168" s="26">
        <v>2022</v>
      </c>
      <c r="I168" s="28">
        <v>130</v>
      </c>
      <c r="J168" s="28">
        <v>3492.712944500001</v>
      </c>
    </row>
    <row r="169" spans="2:10" ht="9.75" thickBot="1" x14ac:dyDescent="0.2">
      <c r="B169" s="26">
        <v>165</v>
      </c>
      <c r="C169" s="53" t="s">
        <v>319</v>
      </c>
      <c r="D169" s="53" t="s">
        <v>124</v>
      </c>
      <c r="E169" s="53" t="s">
        <v>618</v>
      </c>
      <c r="F169" s="53" t="s">
        <v>191</v>
      </c>
      <c r="G169" s="53" t="s">
        <v>192</v>
      </c>
      <c r="H169" s="26">
        <v>2022</v>
      </c>
      <c r="I169" s="28">
        <v>75.599999999999994</v>
      </c>
      <c r="J169" s="28">
        <v>2031.1469123400004</v>
      </c>
    </row>
    <row r="170" spans="2:10" ht="9.75" thickBot="1" x14ac:dyDescent="0.2">
      <c r="B170" s="26">
        <v>166</v>
      </c>
      <c r="C170" s="53" t="s">
        <v>320</v>
      </c>
      <c r="D170" s="53" t="s">
        <v>124</v>
      </c>
      <c r="E170" s="53" t="s">
        <v>618</v>
      </c>
      <c r="F170" s="53" t="s">
        <v>191</v>
      </c>
      <c r="G170" s="53" t="s">
        <v>192</v>
      </c>
      <c r="H170" s="26">
        <v>2022</v>
      </c>
      <c r="I170" s="28">
        <v>30</v>
      </c>
      <c r="J170" s="28">
        <v>806.01067950000004</v>
      </c>
    </row>
    <row r="171" spans="2:10" ht="9.75" thickBot="1" x14ac:dyDescent="0.2">
      <c r="B171" s="26">
        <v>167</v>
      </c>
      <c r="C171" s="53" t="s">
        <v>321</v>
      </c>
      <c r="D171" s="53" t="s">
        <v>124</v>
      </c>
      <c r="E171" s="53" t="s">
        <v>618</v>
      </c>
      <c r="F171" s="53" t="s">
        <v>191</v>
      </c>
      <c r="G171" s="53" t="s">
        <v>192</v>
      </c>
      <c r="H171" s="26">
        <v>2022</v>
      </c>
      <c r="I171" s="28">
        <v>70</v>
      </c>
      <c r="J171" s="28">
        <v>1880.6915855000002</v>
      </c>
    </row>
    <row r="172" spans="2:10" ht="9.75" thickBot="1" x14ac:dyDescent="0.2">
      <c r="B172" s="26">
        <v>168</v>
      </c>
      <c r="C172" s="53" t="s">
        <v>322</v>
      </c>
      <c r="D172" s="53" t="s">
        <v>124</v>
      </c>
      <c r="E172" s="53" t="s">
        <v>618</v>
      </c>
      <c r="F172" s="53" t="s">
        <v>191</v>
      </c>
      <c r="G172" s="53" t="s">
        <v>192</v>
      </c>
      <c r="H172" s="26">
        <v>2022</v>
      </c>
      <c r="I172" s="28">
        <v>208</v>
      </c>
      <c r="J172" s="28">
        <v>5588.3407112000004</v>
      </c>
    </row>
    <row r="173" spans="2:10" ht="9.75" thickBot="1" x14ac:dyDescent="0.2">
      <c r="B173" s="26">
        <v>169</v>
      </c>
      <c r="C173" s="53" t="s">
        <v>323</v>
      </c>
      <c r="D173" s="53" t="s">
        <v>124</v>
      </c>
      <c r="E173" s="53" t="s">
        <v>652</v>
      </c>
      <c r="F173" s="53" t="s">
        <v>195</v>
      </c>
      <c r="G173" s="53" t="s">
        <v>184</v>
      </c>
      <c r="H173" s="26">
        <v>2022</v>
      </c>
      <c r="I173" s="28">
        <v>168</v>
      </c>
      <c r="J173" s="28">
        <v>4513.6598052000008</v>
      </c>
    </row>
    <row r="174" spans="2:10" ht="9.75" thickBot="1" x14ac:dyDescent="0.2">
      <c r="B174" s="26">
        <v>170</v>
      </c>
      <c r="C174" s="53" t="s">
        <v>324</v>
      </c>
      <c r="D174" s="53" t="s">
        <v>124</v>
      </c>
      <c r="E174" s="53" t="s">
        <v>618</v>
      </c>
      <c r="F174" s="53" t="s">
        <v>191</v>
      </c>
      <c r="G174" s="53" t="s">
        <v>192</v>
      </c>
      <c r="H174" s="26">
        <v>2022</v>
      </c>
      <c r="I174" s="28">
        <v>94.151359999999997</v>
      </c>
      <c r="J174" s="28">
        <v>2529.5667216483043</v>
      </c>
    </row>
    <row r="175" spans="2:10" ht="9.75" thickBot="1" x14ac:dyDescent="0.2">
      <c r="B175" s="26">
        <v>171</v>
      </c>
      <c r="C175" s="53" t="s">
        <v>325</v>
      </c>
      <c r="D175" s="53" t="s">
        <v>136</v>
      </c>
      <c r="E175" s="53" t="s">
        <v>865</v>
      </c>
      <c r="F175" s="53" t="s">
        <v>200</v>
      </c>
      <c r="G175" s="53" t="s">
        <v>167</v>
      </c>
      <c r="H175" s="26">
        <v>2022</v>
      </c>
      <c r="I175" s="28">
        <v>200</v>
      </c>
      <c r="J175" s="28">
        <v>3889.3933000000006</v>
      </c>
    </row>
    <row r="176" spans="2:10" ht="9.75" thickBot="1" x14ac:dyDescent="0.2">
      <c r="B176" s="26">
        <v>172</v>
      </c>
      <c r="C176" s="53" t="s">
        <v>326</v>
      </c>
      <c r="D176" s="53" t="s">
        <v>68</v>
      </c>
      <c r="E176" s="53" t="s">
        <v>597</v>
      </c>
      <c r="F176" s="53" t="s">
        <v>263</v>
      </c>
      <c r="G176" s="53" t="s">
        <v>209</v>
      </c>
      <c r="H176" s="26">
        <v>2022</v>
      </c>
      <c r="I176" s="28">
        <v>100</v>
      </c>
      <c r="J176" s="28">
        <v>1534.9887150000002</v>
      </c>
    </row>
    <row r="177" spans="2:10" ht="9.75" thickBot="1" x14ac:dyDescent="0.2">
      <c r="B177" s="26">
        <v>173</v>
      </c>
      <c r="C177" s="53" t="s">
        <v>327</v>
      </c>
      <c r="D177" s="53" t="s">
        <v>149</v>
      </c>
      <c r="E177" s="53" t="s">
        <v>597</v>
      </c>
      <c r="F177" s="53" t="s">
        <v>263</v>
      </c>
      <c r="G177" s="53" t="s">
        <v>209</v>
      </c>
      <c r="H177" s="26">
        <v>2023</v>
      </c>
      <c r="I177" s="28">
        <v>30.3</v>
      </c>
      <c r="J177" s="28">
        <v>1607.5466686500004</v>
      </c>
    </row>
    <row r="178" spans="2:10" ht="9.75" thickBot="1" x14ac:dyDescent="0.2">
      <c r="B178" s="26">
        <v>174</v>
      </c>
      <c r="C178" s="53" t="s">
        <v>328</v>
      </c>
      <c r="D178" s="53" t="s">
        <v>149</v>
      </c>
      <c r="E178" s="53" t="s">
        <v>597</v>
      </c>
      <c r="F178" s="53" t="s">
        <v>265</v>
      </c>
      <c r="G178" s="53" t="s">
        <v>209</v>
      </c>
      <c r="H178" s="26">
        <v>2023</v>
      </c>
      <c r="I178" s="28">
        <v>30.3</v>
      </c>
      <c r="J178" s="28">
        <v>1607.5466686500004</v>
      </c>
    </row>
    <row r="179" spans="2:10" ht="9.75" thickBot="1" x14ac:dyDescent="0.2">
      <c r="B179" s="26">
        <v>175</v>
      </c>
      <c r="C179" s="53" t="s">
        <v>329</v>
      </c>
      <c r="D179" s="53" t="s">
        <v>149</v>
      </c>
      <c r="E179" s="53" t="s">
        <v>866</v>
      </c>
      <c r="F179" s="53" t="s">
        <v>174</v>
      </c>
      <c r="G179" s="53" t="s">
        <v>175</v>
      </c>
      <c r="H179" s="26">
        <v>2023</v>
      </c>
      <c r="I179" s="28">
        <v>150</v>
      </c>
      <c r="J179" s="28">
        <v>7958.1518250000017</v>
      </c>
    </row>
    <row r="180" spans="2:10" ht="9.75" thickBot="1" x14ac:dyDescent="0.2">
      <c r="B180" s="26">
        <v>176</v>
      </c>
      <c r="C180" s="53" t="s">
        <v>330</v>
      </c>
      <c r="D180" s="53" t="s">
        <v>149</v>
      </c>
      <c r="E180" s="53" t="s">
        <v>706</v>
      </c>
      <c r="F180" s="53" t="s">
        <v>204</v>
      </c>
      <c r="G180" s="53" t="s">
        <v>205</v>
      </c>
      <c r="H180" s="26">
        <v>2023</v>
      </c>
      <c r="I180" s="28">
        <v>30</v>
      </c>
      <c r="J180" s="28">
        <v>1591.6303650000002</v>
      </c>
    </row>
    <row r="181" spans="2:10" ht="9.75" thickBot="1" x14ac:dyDescent="0.2">
      <c r="B181" s="26">
        <v>177</v>
      </c>
      <c r="C181" s="53" t="s">
        <v>331</v>
      </c>
      <c r="D181" s="53" t="s">
        <v>149</v>
      </c>
      <c r="E181" s="53" t="s">
        <v>652</v>
      </c>
      <c r="F181" s="53" t="s">
        <v>183</v>
      </c>
      <c r="G181" s="53" t="s">
        <v>184</v>
      </c>
      <c r="H181" s="26">
        <v>2023</v>
      </c>
      <c r="I181" s="28">
        <v>20</v>
      </c>
      <c r="J181" s="28">
        <v>1061.0869100000002</v>
      </c>
    </row>
    <row r="182" spans="2:10" ht="9.75" thickBot="1" x14ac:dyDescent="0.2">
      <c r="B182" s="26">
        <v>178</v>
      </c>
      <c r="C182" s="53" t="s">
        <v>332</v>
      </c>
      <c r="D182" s="53" t="s">
        <v>149</v>
      </c>
      <c r="E182" s="53" t="s">
        <v>863</v>
      </c>
      <c r="F182" s="53" t="s">
        <v>299</v>
      </c>
      <c r="G182" s="53" t="s">
        <v>167</v>
      </c>
      <c r="H182" s="26">
        <v>2023</v>
      </c>
      <c r="I182" s="28">
        <v>15</v>
      </c>
      <c r="J182" s="28">
        <v>795.81518250000011</v>
      </c>
    </row>
    <row r="183" spans="2:10" ht="9.75" thickBot="1" x14ac:dyDescent="0.2">
      <c r="B183" s="26">
        <v>179</v>
      </c>
      <c r="C183" s="53" t="s">
        <v>333</v>
      </c>
      <c r="D183" s="53" t="s">
        <v>149</v>
      </c>
      <c r="E183" s="53" t="s">
        <v>872</v>
      </c>
      <c r="F183" s="53" t="s">
        <v>186</v>
      </c>
      <c r="G183" s="53" t="s">
        <v>167</v>
      </c>
      <c r="H183" s="26">
        <v>2023</v>
      </c>
      <c r="I183" s="28">
        <v>10</v>
      </c>
      <c r="J183" s="28">
        <v>530.54345500000011</v>
      </c>
    </row>
    <row r="184" spans="2:10" ht="9.75" thickBot="1" x14ac:dyDescent="0.2">
      <c r="B184" s="26">
        <v>180</v>
      </c>
      <c r="C184" s="53" t="s">
        <v>334</v>
      </c>
      <c r="D184" s="53" t="s">
        <v>169</v>
      </c>
      <c r="E184" s="53" t="s">
        <v>634</v>
      </c>
      <c r="F184" s="53" t="s">
        <v>335</v>
      </c>
      <c r="G184" s="53" t="s">
        <v>171</v>
      </c>
      <c r="H184" s="26">
        <v>2023</v>
      </c>
      <c r="I184" s="28">
        <v>917.4</v>
      </c>
      <c r="J184" s="28">
        <v>16905.312172320002</v>
      </c>
    </row>
    <row r="185" spans="2:10" ht="9.75" thickBot="1" x14ac:dyDescent="0.2">
      <c r="B185" s="26">
        <v>181</v>
      </c>
      <c r="C185" s="53" t="s">
        <v>336</v>
      </c>
      <c r="D185" s="53" t="s">
        <v>169</v>
      </c>
      <c r="E185" s="53" t="s">
        <v>606</v>
      </c>
      <c r="F185" s="53" t="s">
        <v>232</v>
      </c>
      <c r="G185" s="53" t="s">
        <v>180</v>
      </c>
      <c r="H185" s="26">
        <v>2023</v>
      </c>
      <c r="I185" s="28">
        <v>1000</v>
      </c>
      <c r="J185" s="28">
        <v>18427.416800000003</v>
      </c>
    </row>
    <row r="186" spans="2:10" ht="9.75" thickBot="1" x14ac:dyDescent="0.2">
      <c r="B186" s="26">
        <v>182</v>
      </c>
      <c r="C186" s="53" t="s">
        <v>337</v>
      </c>
      <c r="D186" s="53" t="s">
        <v>169</v>
      </c>
      <c r="E186" s="53" t="s">
        <v>626</v>
      </c>
      <c r="F186" s="53" t="s">
        <v>248</v>
      </c>
      <c r="G186" s="53" t="s">
        <v>249</v>
      </c>
      <c r="H186" s="26">
        <v>2023</v>
      </c>
      <c r="I186" s="28">
        <v>336.5</v>
      </c>
      <c r="J186" s="28">
        <v>6200.8257532000007</v>
      </c>
    </row>
    <row r="187" spans="2:10" ht="9.75" thickBot="1" x14ac:dyDescent="0.2">
      <c r="B187" s="26">
        <v>183</v>
      </c>
      <c r="C187" s="53" t="s">
        <v>338</v>
      </c>
      <c r="D187" s="53" t="s">
        <v>169</v>
      </c>
      <c r="E187" s="53" t="s">
        <v>626</v>
      </c>
      <c r="F187" s="53" t="s">
        <v>261</v>
      </c>
      <c r="G187" s="53" t="s">
        <v>249</v>
      </c>
      <c r="H187" s="26">
        <v>2023</v>
      </c>
      <c r="I187" s="28">
        <v>1186</v>
      </c>
      <c r="J187" s="28">
        <v>21854.916324800004</v>
      </c>
    </row>
    <row r="188" spans="2:10" ht="9.75" thickBot="1" x14ac:dyDescent="0.2">
      <c r="B188" s="26">
        <v>184</v>
      </c>
      <c r="C188" s="53" t="s">
        <v>339</v>
      </c>
      <c r="D188" s="53" t="s">
        <v>169</v>
      </c>
      <c r="E188" s="53" t="s">
        <v>626</v>
      </c>
      <c r="F188" s="53" t="s">
        <v>248</v>
      </c>
      <c r="G188" s="53" t="s">
        <v>249</v>
      </c>
      <c r="H188" s="26">
        <v>2023</v>
      </c>
      <c r="I188" s="28">
        <v>515.6</v>
      </c>
      <c r="J188" s="28">
        <v>9501.1761020800004</v>
      </c>
    </row>
    <row r="189" spans="2:10" ht="9.75" thickBot="1" x14ac:dyDescent="0.2">
      <c r="B189" s="26">
        <v>185</v>
      </c>
      <c r="C189" s="53" t="s">
        <v>340</v>
      </c>
      <c r="D189" s="53" t="s">
        <v>150</v>
      </c>
      <c r="E189" s="53" t="s">
        <v>866</v>
      </c>
      <c r="F189" s="53" t="s">
        <v>174</v>
      </c>
      <c r="G189" s="53" t="s">
        <v>175</v>
      </c>
      <c r="H189" s="26">
        <v>2023</v>
      </c>
      <c r="I189" s="28">
        <v>83.9</v>
      </c>
      <c r="J189" s="28">
        <v>4451.2595874500003</v>
      </c>
    </row>
    <row r="190" spans="2:10" ht="9.75" thickBot="1" x14ac:dyDescent="0.2">
      <c r="B190" s="26">
        <v>186</v>
      </c>
      <c r="C190" s="53" t="s">
        <v>341</v>
      </c>
      <c r="D190" s="53" t="s">
        <v>78</v>
      </c>
      <c r="E190" s="53" t="s">
        <v>597</v>
      </c>
      <c r="F190" s="53" t="s">
        <v>263</v>
      </c>
      <c r="G190" s="53" t="s">
        <v>209</v>
      </c>
      <c r="H190" s="26">
        <v>2023</v>
      </c>
      <c r="I190" s="28">
        <v>42.8</v>
      </c>
      <c r="J190" s="28">
        <v>2270.7259874000006</v>
      </c>
    </row>
    <row r="191" spans="2:10" ht="9.75" thickBot="1" x14ac:dyDescent="0.2">
      <c r="B191" s="26">
        <v>187</v>
      </c>
      <c r="C191" s="53" t="s">
        <v>342</v>
      </c>
      <c r="D191" s="53" t="s">
        <v>124</v>
      </c>
      <c r="E191" s="53" t="s">
        <v>606</v>
      </c>
      <c r="F191" s="53" t="s">
        <v>232</v>
      </c>
      <c r="G191" s="53" t="s">
        <v>180</v>
      </c>
      <c r="H191" s="26">
        <v>2023</v>
      </c>
      <c r="I191" s="28">
        <v>30</v>
      </c>
      <c r="J191" s="28">
        <v>806.01067950000004</v>
      </c>
    </row>
    <row r="192" spans="2:10" ht="9.75" thickBot="1" x14ac:dyDescent="0.2">
      <c r="B192" s="26">
        <v>188</v>
      </c>
      <c r="C192" s="53" t="s">
        <v>343</v>
      </c>
      <c r="D192" s="53" t="s">
        <v>124</v>
      </c>
      <c r="E192" s="53" t="s">
        <v>652</v>
      </c>
      <c r="F192" s="53" t="s">
        <v>195</v>
      </c>
      <c r="G192" s="53" t="s">
        <v>184</v>
      </c>
      <c r="H192" s="26">
        <v>2023</v>
      </c>
      <c r="I192" s="28">
        <v>60</v>
      </c>
      <c r="J192" s="28">
        <v>1612.0213590000001</v>
      </c>
    </row>
    <row r="193" spans="2:10" ht="9.75" thickBot="1" x14ac:dyDescent="0.2">
      <c r="B193" s="26">
        <v>189</v>
      </c>
      <c r="C193" s="53" t="s">
        <v>344</v>
      </c>
      <c r="D193" s="53" t="s">
        <v>124</v>
      </c>
      <c r="E193" s="53" t="s">
        <v>652</v>
      </c>
      <c r="F193" s="53" t="s">
        <v>195</v>
      </c>
      <c r="G193" s="53" t="s">
        <v>184</v>
      </c>
      <c r="H193" s="26">
        <v>2023</v>
      </c>
      <c r="I193" s="28">
        <v>60</v>
      </c>
      <c r="J193" s="28">
        <v>1612.0213590000001</v>
      </c>
    </row>
    <row r="194" spans="2:10" ht="9.75" thickBot="1" x14ac:dyDescent="0.2">
      <c r="B194" s="26">
        <v>190</v>
      </c>
      <c r="C194" s="53" t="s">
        <v>345</v>
      </c>
      <c r="D194" s="53" t="s">
        <v>124</v>
      </c>
      <c r="E194" s="53" t="s">
        <v>652</v>
      </c>
      <c r="F194" s="53" t="s">
        <v>195</v>
      </c>
      <c r="G194" s="53" t="s">
        <v>184</v>
      </c>
      <c r="H194" s="26">
        <v>2023</v>
      </c>
      <c r="I194" s="28">
        <v>66</v>
      </c>
      <c r="J194" s="28">
        <v>1773.2234949000003</v>
      </c>
    </row>
    <row r="195" spans="2:10" ht="9.75" thickBot="1" x14ac:dyDescent="0.2">
      <c r="B195" s="26">
        <v>191</v>
      </c>
      <c r="C195" s="53" t="s">
        <v>346</v>
      </c>
      <c r="D195" s="53" t="s">
        <v>124</v>
      </c>
      <c r="E195" s="53" t="s">
        <v>652</v>
      </c>
      <c r="F195" s="53" t="s">
        <v>347</v>
      </c>
      <c r="G195" s="53" t="s">
        <v>184</v>
      </c>
      <c r="H195" s="26">
        <v>2023</v>
      </c>
      <c r="I195" s="28">
        <v>84</v>
      </c>
      <c r="J195" s="28">
        <v>2256.8299026000004</v>
      </c>
    </row>
    <row r="196" spans="2:10" ht="9.75" thickBot="1" x14ac:dyDescent="0.2">
      <c r="B196" s="26">
        <v>192</v>
      </c>
      <c r="C196" s="53" t="s">
        <v>348</v>
      </c>
      <c r="D196" s="53" t="s">
        <v>124</v>
      </c>
      <c r="E196" s="53" t="s">
        <v>618</v>
      </c>
      <c r="F196" s="53" t="s">
        <v>191</v>
      </c>
      <c r="G196" s="53" t="s">
        <v>192</v>
      </c>
      <c r="H196" s="26">
        <v>2023</v>
      </c>
      <c r="I196" s="28">
        <v>80</v>
      </c>
      <c r="J196" s="28">
        <v>2149.3618120000006</v>
      </c>
    </row>
    <row r="197" spans="2:10" ht="9.75" thickBot="1" x14ac:dyDescent="0.2">
      <c r="B197" s="26">
        <v>193</v>
      </c>
      <c r="C197" s="53" t="s">
        <v>349</v>
      </c>
      <c r="D197" s="53" t="s">
        <v>124</v>
      </c>
      <c r="E197" s="53" t="s">
        <v>606</v>
      </c>
      <c r="F197" s="53" t="s">
        <v>232</v>
      </c>
      <c r="G197" s="53" t="s">
        <v>180</v>
      </c>
      <c r="H197" s="26">
        <v>2023</v>
      </c>
      <c r="I197" s="28">
        <v>50</v>
      </c>
      <c r="J197" s="28">
        <v>1343.3511325000004</v>
      </c>
    </row>
    <row r="198" spans="2:10" ht="9.75" thickBot="1" x14ac:dyDescent="0.2">
      <c r="B198" s="26">
        <v>194</v>
      </c>
      <c r="C198" s="53" t="s">
        <v>350</v>
      </c>
      <c r="D198" s="53" t="s">
        <v>124</v>
      </c>
      <c r="E198" s="53" t="s">
        <v>652</v>
      </c>
      <c r="F198" s="53" t="s">
        <v>195</v>
      </c>
      <c r="G198" s="53" t="s">
        <v>184</v>
      </c>
      <c r="H198" s="26">
        <v>2023</v>
      </c>
      <c r="I198" s="28">
        <v>131.1</v>
      </c>
      <c r="J198" s="28">
        <v>3522.2666694150003</v>
      </c>
    </row>
    <row r="199" spans="2:10" ht="9.75" thickBot="1" x14ac:dyDescent="0.2">
      <c r="B199" s="26">
        <v>195</v>
      </c>
      <c r="C199" s="53" t="s">
        <v>351</v>
      </c>
      <c r="D199" s="53" t="s">
        <v>124</v>
      </c>
      <c r="E199" s="53" t="s">
        <v>652</v>
      </c>
      <c r="F199" s="53" t="s">
        <v>224</v>
      </c>
      <c r="G199" s="53" t="s">
        <v>184</v>
      </c>
      <c r="H199" s="26">
        <v>2023</v>
      </c>
      <c r="I199" s="28">
        <v>161</v>
      </c>
      <c r="J199" s="28">
        <v>4325.590646650001</v>
      </c>
    </row>
    <row r="200" spans="2:10" ht="9.75" thickBot="1" x14ac:dyDescent="0.2">
      <c r="B200" s="26">
        <v>196</v>
      </c>
      <c r="C200" s="53" t="s">
        <v>352</v>
      </c>
      <c r="D200" s="53" t="s">
        <v>124</v>
      </c>
      <c r="E200" s="53" t="s">
        <v>652</v>
      </c>
      <c r="F200" s="53" t="s">
        <v>195</v>
      </c>
      <c r="G200" s="53" t="s">
        <v>184</v>
      </c>
      <c r="H200" s="26">
        <v>2023</v>
      </c>
      <c r="I200" s="28">
        <v>53.196205499999998</v>
      </c>
      <c r="J200" s="28">
        <v>1429.2236580625547</v>
      </c>
    </row>
    <row r="201" spans="2:10" ht="9.75" thickBot="1" x14ac:dyDescent="0.2">
      <c r="B201" s="26">
        <v>197</v>
      </c>
      <c r="C201" s="53" t="s">
        <v>353</v>
      </c>
      <c r="D201" s="53" t="s">
        <v>124</v>
      </c>
      <c r="E201" s="53" t="s">
        <v>648</v>
      </c>
      <c r="F201" s="53" t="s">
        <v>189</v>
      </c>
      <c r="G201" s="53" t="s">
        <v>184</v>
      </c>
      <c r="H201" s="26">
        <v>2023</v>
      </c>
      <c r="I201" s="28">
        <v>180</v>
      </c>
      <c r="J201" s="28">
        <v>4836.0640770000009</v>
      </c>
    </row>
    <row r="202" spans="2:10" ht="9.75" thickBot="1" x14ac:dyDescent="0.2">
      <c r="B202" s="26">
        <v>198</v>
      </c>
      <c r="C202" s="53" t="s">
        <v>354</v>
      </c>
      <c r="D202" s="53" t="s">
        <v>124</v>
      </c>
      <c r="E202" s="53" t="s">
        <v>618</v>
      </c>
      <c r="F202" s="53" t="s">
        <v>191</v>
      </c>
      <c r="G202" s="53" t="s">
        <v>192</v>
      </c>
      <c r="H202" s="26">
        <v>2023</v>
      </c>
      <c r="I202" s="28">
        <v>75.599999999999994</v>
      </c>
      <c r="J202" s="28">
        <v>2031.1469123400004</v>
      </c>
    </row>
    <row r="203" spans="2:10" ht="9.75" thickBot="1" x14ac:dyDescent="0.2">
      <c r="B203" s="26">
        <v>199</v>
      </c>
      <c r="C203" s="53" t="s">
        <v>355</v>
      </c>
      <c r="D203" s="53" t="s">
        <v>124</v>
      </c>
      <c r="E203" s="53" t="s">
        <v>618</v>
      </c>
      <c r="F203" s="53" t="s">
        <v>191</v>
      </c>
      <c r="G203" s="53" t="s">
        <v>192</v>
      </c>
      <c r="H203" s="26">
        <v>2023</v>
      </c>
      <c r="I203" s="28">
        <v>155.84863999999999</v>
      </c>
      <c r="J203" s="28">
        <v>4187.1889408516963</v>
      </c>
    </row>
    <row r="204" spans="2:10" ht="9.75" thickBot="1" x14ac:dyDescent="0.2">
      <c r="B204" s="26">
        <v>200</v>
      </c>
      <c r="C204" s="53" t="s">
        <v>356</v>
      </c>
      <c r="D204" s="53" t="s">
        <v>136</v>
      </c>
      <c r="E204" s="53" t="s">
        <v>648</v>
      </c>
      <c r="F204" s="53" t="s">
        <v>198</v>
      </c>
      <c r="G204" s="53" t="s">
        <v>184</v>
      </c>
      <c r="H204" s="26">
        <v>2023</v>
      </c>
      <c r="I204" s="28">
        <v>100</v>
      </c>
      <c r="J204" s="28">
        <v>1944.6966500000003</v>
      </c>
    </row>
    <row r="205" spans="2:10" ht="9.75" thickBot="1" x14ac:dyDescent="0.2">
      <c r="B205" s="26">
        <v>201</v>
      </c>
      <c r="C205" s="53" t="s">
        <v>357</v>
      </c>
      <c r="D205" s="53" t="s">
        <v>136</v>
      </c>
      <c r="E205" s="53" t="s">
        <v>874</v>
      </c>
      <c r="F205" s="53" t="s">
        <v>174</v>
      </c>
      <c r="G205" s="53" t="s">
        <v>175</v>
      </c>
      <c r="H205" s="26">
        <v>2023</v>
      </c>
      <c r="I205" s="28">
        <v>200</v>
      </c>
      <c r="J205" s="28">
        <v>3889.3933000000006</v>
      </c>
    </row>
    <row r="206" spans="2:10" ht="9.75" thickBot="1" x14ac:dyDescent="0.2">
      <c r="B206" s="26">
        <v>202</v>
      </c>
      <c r="C206" s="53" t="s">
        <v>358</v>
      </c>
      <c r="D206" s="53" t="s">
        <v>68</v>
      </c>
      <c r="E206" s="53" t="s">
        <v>618</v>
      </c>
      <c r="F206" s="53" t="s">
        <v>191</v>
      </c>
      <c r="G206" s="53" t="s">
        <v>192</v>
      </c>
      <c r="H206" s="26">
        <v>2023</v>
      </c>
      <c r="I206" s="28">
        <v>8</v>
      </c>
      <c r="J206" s="28">
        <v>122.79909720000001</v>
      </c>
    </row>
    <row r="207" spans="2:10" ht="9.75" thickBot="1" x14ac:dyDescent="0.2">
      <c r="B207" s="26">
        <v>203</v>
      </c>
      <c r="C207" s="53" t="s">
        <v>359</v>
      </c>
      <c r="D207" s="53" t="s">
        <v>68</v>
      </c>
      <c r="E207" s="53" t="s">
        <v>606</v>
      </c>
      <c r="F207" s="53" t="s">
        <v>360</v>
      </c>
      <c r="G207" s="53" t="s">
        <v>180</v>
      </c>
      <c r="H207" s="26">
        <v>2023</v>
      </c>
      <c r="I207" s="28">
        <v>200</v>
      </c>
      <c r="J207" s="28">
        <v>3069.9774300000004</v>
      </c>
    </row>
    <row r="208" spans="2:10" ht="9.75" thickBot="1" x14ac:dyDescent="0.2">
      <c r="B208" s="26">
        <v>204</v>
      </c>
      <c r="C208" s="53" t="s">
        <v>361</v>
      </c>
      <c r="D208" s="53" t="s">
        <v>68</v>
      </c>
      <c r="E208" s="53" t="s">
        <v>643</v>
      </c>
      <c r="F208" s="53" t="s">
        <v>202</v>
      </c>
      <c r="G208" s="53" t="s">
        <v>184</v>
      </c>
      <c r="H208" s="26">
        <v>2023</v>
      </c>
      <c r="I208" s="28">
        <v>10</v>
      </c>
      <c r="J208" s="28">
        <v>153.49887150000004</v>
      </c>
    </row>
    <row r="209" spans="2:10" ht="9.75" thickBot="1" x14ac:dyDescent="0.2">
      <c r="B209" s="26">
        <v>205</v>
      </c>
      <c r="C209" s="53" t="s">
        <v>362</v>
      </c>
      <c r="D209" s="53" t="s">
        <v>68</v>
      </c>
      <c r="E209" s="53" t="s">
        <v>652</v>
      </c>
      <c r="F209" s="53" t="s">
        <v>183</v>
      </c>
      <c r="G209" s="53" t="s">
        <v>184</v>
      </c>
      <c r="H209" s="26">
        <v>2023</v>
      </c>
      <c r="I209" s="28">
        <v>35</v>
      </c>
      <c r="J209" s="28">
        <v>537.24605025000005</v>
      </c>
    </row>
    <row r="210" spans="2:10" ht="9.75" thickBot="1" x14ac:dyDescent="0.2">
      <c r="B210" s="26">
        <v>206</v>
      </c>
      <c r="C210" s="53" t="s">
        <v>363</v>
      </c>
      <c r="D210" s="53" t="s">
        <v>68</v>
      </c>
      <c r="E210" s="53" t="s">
        <v>643</v>
      </c>
      <c r="F210" s="53" t="s">
        <v>202</v>
      </c>
      <c r="G210" s="53" t="s">
        <v>184</v>
      </c>
      <c r="H210" s="26">
        <v>2023</v>
      </c>
      <c r="I210" s="28">
        <v>35</v>
      </c>
      <c r="J210" s="28">
        <v>537.24605025000005</v>
      </c>
    </row>
    <row r="211" spans="2:10" ht="9.75" thickBot="1" x14ac:dyDescent="0.2">
      <c r="B211" s="26">
        <v>207</v>
      </c>
      <c r="C211" s="53" t="s">
        <v>364</v>
      </c>
      <c r="D211" s="53" t="s">
        <v>68</v>
      </c>
      <c r="E211" s="53" t="s">
        <v>643</v>
      </c>
      <c r="F211" s="53" t="s">
        <v>202</v>
      </c>
      <c r="G211" s="53" t="s">
        <v>184</v>
      </c>
      <c r="H211" s="26">
        <v>2023</v>
      </c>
      <c r="I211" s="28">
        <v>28.8</v>
      </c>
      <c r="J211" s="28">
        <v>442.07674992000005</v>
      </c>
    </row>
    <row r="212" spans="2:10" ht="9.75" thickBot="1" x14ac:dyDescent="0.2">
      <c r="B212" s="26">
        <v>208</v>
      </c>
      <c r="C212" s="53" t="s">
        <v>365</v>
      </c>
      <c r="D212" s="53" t="s">
        <v>149</v>
      </c>
      <c r="E212" s="53" t="s">
        <v>600</v>
      </c>
      <c r="F212" s="53" t="s">
        <v>177</v>
      </c>
      <c r="G212" s="53" t="s">
        <v>171</v>
      </c>
      <c r="H212" s="26">
        <v>2024</v>
      </c>
      <c r="I212" s="28">
        <v>9.4</v>
      </c>
      <c r="J212" s="28">
        <v>498.79958628500009</v>
      </c>
    </row>
    <row r="213" spans="2:10" ht="9.75" thickBot="1" x14ac:dyDescent="0.2">
      <c r="B213" s="26">
        <v>209</v>
      </c>
      <c r="C213" s="53" t="s">
        <v>366</v>
      </c>
      <c r="D213" s="53" t="s">
        <v>149</v>
      </c>
      <c r="E213" s="53" t="s">
        <v>600</v>
      </c>
      <c r="F213" s="53" t="s">
        <v>211</v>
      </c>
      <c r="G213" s="53" t="s">
        <v>171</v>
      </c>
      <c r="H213" s="26">
        <v>2024</v>
      </c>
      <c r="I213" s="28">
        <v>2.2000000000000002</v>
      </c>
      <c r="J213" s="28">
        <v>116.74032870500001</v>
      </c>
    </row>
    <row r="214" spans="2:10" ht="9.75" thickBot="1" x14ac:dyDescent="0.2">
      <c r="B214" s="26">
        <v>210</v>
      </c>
      <c r="C214" s="53" t="s">
        <v>367</v>
      </c>
      <c r="D214" s="53" t="s">
        <v>149</v>
      </c>
      <c r="E214" s="53" t="s">
        <v>600</v>
      </c>
      <c r="F214" s="53" t="s">
        <v>170</v>
      </c>
      <c r="G214" s="53" t="s">
        <v>171</v>
      </c>
      <c r="H214" s="26">
        <v>2024</v>
      </c>
      <c r="I214" s="28">
        <v>1.6</v>
      </c>
      <c r="J214" s="28">
        <v>84.902057240000019</v>
      </c>
    </row>
    <row r="215" spans="2:10" ht="9.75" thickBot="1" x14ac:dyDescent="0.2">
      <c r="B215" s="26">
        <v>211</v>
      </c>
      <c r="C215" s="53" t="s">
        <v>368</v>
      </c>
      <c r="D215" s="53" t="s">
        <v>149</v>
      </c>
      <c r="E215" s="53" t="s">
        <v>634</v>
      </c>
      <c r="F215" s="53" t="s">
        <v>214</v>
      </c>
      <c r="G215" s="53" t="s">
        <v>171</v>
      </c>
      <c r="H215" s="26">
        <v>2024</v>
      </c>
      <c r="I215" s="28">
        <v>6.3</v>
      </c>
      <c r="J215" s="28">
        <v>334.30185038250005</v>
      </c>
    </row>
    <row r="216" spans="2:10" ht="9.75" thickBot="1" x14ac:dyDescent="0.2">
      <c r="B216" s="26">
        <v>212</v>
      </c>
      <c r="C216" s="53" t="s">
        <v>369</v>
      </c>
      <c r="D216" s="53" t="s">
        <v>149</v>
      </c>
      <c r="E216" s="53" t="s">
        <v>634</v>
      </c>
      <c r="F216" s="53" t="s">
        <v>370</v>
      </c>
      <c r="G216" s="53" t="s">
        <v>171</v>
      </c>
      <c r="H216" s="26">
        <v>2024</v>
      </c>
      <c r="I216" s="28">
        <v>10.199999999999999</v>
      </c>
      <c r="J216" s="28">
        <v>541.25061490500013</v>
      </c>
    </row>
    <row r="217" spans="2:10" ht="9.75" thickBot="1" x14ac:dyDescent="0.2">
      <c r="B217" s="26">
        <v>213</v>
      </c>
      <c r="C217" s="53" t="s">
        <v>371</v>
      </c>
      <c r="D217" s="53" t="s">
        <v>149</v>
      </c>
      <c r="E217" s="53" t="s">
        <v>702</v>
      </c>
      <c r="F217" s="53" t="s">
        <v>278</v>
      </c>
      <c r="G217" s="53" t="s">
        <v>205</v>
      </c>
      <c r="H217" s="26">
        <v>2024</v>
      </c>
      <c r="I217" s="28">
        <v>9.8000000000000007</v>
      </c>
      <c r="J217" s="28">
        <v>520.02510059500003</v>
      </c>
    </row>
    <row r="218" spans="2:10" ht="9.75" thickBot="1" x14ac:dyDescent="0.2">
      <c r="B218" s="26">
        <v>214</v>
      </c>
      <c r="C218" s="53" t="s">
        <v>372</v>
      </c>
      <c r="D218" s="53" t="s">
        <v>149</v>
      </c>
      <c r="E218" s="53" t="s">
        <v>702</v>
      </c>
      <c r="F218" s="53" t="s">
        <v>207</v>
      </c>
      <c r="G218" s="53" t="s">
        <v>205</v>
      </c>
      <c r="H218" s="26">
        <v>2024</v>
      </c>
      <c r="I218" s="28">
        <v>4.5999999999999996</v>
      </c>
      <c r="J218" s="28">
        <v>244.09341456500005</v>
      </c>
    </row>
    <row r="219" spans="2:10" ht="9.75" thickBot="1" x14ac:dyDescent="0.2">
      <c r="B219" s="26">
        <v>215</v>
      </c>
      <c r="C219" s="53" t="s">
        <v>373</v>
      </c>
      <c r="D219" s="53" t="s">
        <v>149</v>
      </c>
      <c r="E219" s="53" t="s">
        <v>648</v>
      </c>
      <c r="F219" s="53" t="s">
        <v>189</v>
      </c>
      <c r="G219" s="53" t="s">
        <v>184</v>
      </c>
      <c r="H219" s="26">
        <v>2024</v>
      </c>
      <c r="I219" s="28">
        <v>2.6</v>
      </c>
      <c r="J219" s="28">
        <v>137.96584301500002</v>
      </c>
    </row>
    <row r="220" spans="2:10" ht="9.75" thickBot="1" x14ac:dyDescent="0.2">
      <c r="B220" s="26">
        <v>216</v>
      </c>
      <c r="C220" s="53" t="s">
        <v>374</v>
      </c>
      <c r="D220" s="53" t="s">
        <v>149</v>
      </c>
      <c r="E220" s="53" t="s">
        <v>652</v>
      </c>
      <c r="F220" s="53" t="s">
        <v>375</v>
      </c>
      <c r="G220" s="53" t="s">
        <v>184</v>
      </c>
      <c r="H220" s="26">
        <v>2024</v>
      </c>
      <c r="I220" s="28">
        <v>4.5999999999999996</v>
      </c>
      <c r="J220" s="28">
        <v>244.09341456500005</v>
      </c>
    </row>
    <row r="221" spans="2:10" ht="9.75" thickBot="1" x14ac:dyDescent="0.2">
      <c r="B221" s="26">
        <v>217</v>
      </c>
      <c r="C221" s="53" t="s">
        <v>376</v>
      </c>
      <c r="D221" s="53" t="s">
        <v>149</v>
      </c>
      <c r="E221" s="53" t="s">
        <v>652</v>
      </c>
      <c r="F221" s="53" t="s">
        <v>347</v>
      </c>
      <c r="G221" s="53" t="s">
        <v>184</v>
      </c>
      <c r="H221" s="26">
        <v>2024</v>
      </c>
      <c r="I221" s="28">
        <v>3.3</v>
      </c>
      <c r="J221" s="28">
        <v>175.11049305750001</v>
      </c>
    </row>
    <row r="222" spans="2:10" ht="9.75" thickBot="1" x14ac:dyDescent="0.2">
      <c r="B222" s="26">
        <v>218</v>
      </c>
      <c r="C222" s="53" t="s">
        <v>377</v>
      </c>
      <c r="D222" s="53" t="s">
        <v>149</v>
      </c>
      <c r="E222" s="53" t="s">
        <v>643</v>
      </c>
      <c r="F222" s="53" t="s">
        <v>202</v>
      </c>
      <c r="G222" s="53" t="s">
        <v>184</v>
      </c>
      <c r="H222" s="26">
        <v>2024</v>
      </c>
      <c r="I222" s="28">
        <v>11.1</v>
      </c>
      <c r="J222" s="28">
        <v>589.00802210250004</v>
      </c>
    </row>
    <row r="223" spans="2:10" ht="9.75" thickBot="1" x14ac:dyDescent="0.2">
      <c r="B223" s="26">
        <v>219</v>
      </c>
      <c r="C223" s="53" t="s">
        <v>378</v>
      </c>
      <c r="D223" s="53" t="s">
        <v>149</v>
      </c>
      <c r="E223" s="53" t="s">
        <v>648</v>
      </c>
      <c r="F223" s="53" t="s">
        <v>198</v>
      </c>
      <c r="G223" s="53" t="s">
        <v>184</v>
      </c>
      <c r="H223" s="26">
        <v>2024</v>
      </c>
      <c r="I223" s="28">
        <v>4.7</v>
      </c>
      <c r="J223" s="28">
        <v>249.39979314250004</v>
      </c>
    </row>
    <row r="224" spans="2:10" ht="9.75" thickBot="1" x14ac:dyDescent="0.2">
      <c r="B224" s="26">
        <v>220</v>
      </c>
      <c r="C224" s="53" t="s">
        <v>379</v>
      </c>
      <c r="D224" s="53" t="s">
        <v>149</v>
      </c>
      <c r="E224" s="53" t="s">
        <v>865</v>
      </c>
      <c r="F224" s="53" t="s">
        <v>200</v>
      </c>
      <c r="G224" s="53" t="s">
        <v>167</v>
      </c>
      <c r="H224" s="26">
        <v>2024</v>
      </c>
      <c r="I224" s="28">
        <v>22</v>
      </c>
      <c r="J224" s="28">
        <v>1167.4032870500002</v>
      </c>
    </row>
    <row r="225" spans="2:10" ht="9.75" thickBot="1" x14ac:dyDescent="0.2">
      <c r="B225" s="26">
        <v>221</v>
      </c>
      <c r="C225" s="53" t="s">
        <v>380</v>
      </c>
      <c r="D225" s="53" t="s">
        <v>149</v>
      </c>
      <c r="E225" s="53" t="s">
        <v>865</v>
      </c>
      <c r="F225" s="53" t="s">
        <v>200</v>
      </c>
      <c r="G225" s="53" t="s">
        <v>167</v>
      </c>
      <c r="H225" s="26">
        <v>2024</v>
      </c>
      <c r="I225" s="28">
        <v>1.1000000000000001</v>
      </c>
      <c r="J225" s="28">
        <v>58.370164352500005</v>
      </c>
    </row>
    <row r="226" spans="2:10" ht="9.75" thickBot="1" x14ac:dyDescent="0.2">
      <c r="B226" s="26">
        <v>222</v>
      </c>
      <c r="C226" s="53" t="s">
        <v>381</v>
      </c>
      <c r="D226" s="53" t="s">
        <v>149</v>
      </c>
      <c r="E226" s="53" t="s">
        <v>865</v>
      </c>
      <c r="F226" s="53" t="s">
        <v>200</v>
      </c>
      <c r="G226" s="53" t="s">
        <v>167</v>
      </c>
      <c r="H226" s="26">
        <v>2024</v>
      </c>
      <c r="I226" s="28">
        <v>2.2000000000000002</v>
      </c>
      <c r="J226" s="28">
        <v>116.74032870500001</v>
      </c>
    </row>
    <row r="227" spans="2:10" ht="9.75" thickBot="1" x14ac:dyDescent="0.2">
      <c r="B227" s="26">
        <v>223</v>
      </c>
      <c r="C227" s="53" t="s">
        <v>382</v>
      </c>
      <c r="D227" s="53" t="s">
        <v>149</v>
      </c>
      <c r="E227" s="53" t="s">
        <v>865</v>
      </c>
      <c r="F227" s="53" t="s">
        <v>200</v>
      </c>
      <c r="G227" s="53" t="s">
        <v>167</v>
      </c>
      <c r="H227" s="26">
        <v>2024</v>
      </c>
      <c r="I227" s="28">
        <v>8.9</v>
      </c>
      <c r="J227" s="28">
        <v>472.26769339750007</v>
      </c>
    </row>
    <row r="228" spans="2:10" ht="9.75" thickBot="1" x14ac:dyDescent="0.2">
      <c r="B228" s="26">
        <v>224</v>
      </c>
      <c r="C228" s="53" t="s">
        <v>383</v>
      </c>
      <c r="D228" s="53" t="s">
        <v>149</v>
      </c>
      <c r="E228" s="53" t="s">
        <v>865</v>
      </c>
      <c r="F228" s="53" t="s">
        <v>200</v>
      </c>
      <c r="G228" s="53" t="s">
        <v>167</v>
      </c>
      <c r="H228" s="26">
        <v>2024</v>
      </c>
      <c r="I228" s="28">
        <v>4.0999999999999996</v>
      </c>
      <c r="J228" s="28">
        <v>217.56152167750002</v>
      </c>
    </row>
    <row r="229" spans="2:10" ht="9.75" thickBot="1" x14ac:dyDescent="0.2">
      <c r="B229" s="26">
        <v>225</v>
      </c>
      <c r="C229" s="53" t="s">
        <v>384</v>
      </c>
      <c r="D229" s="53" t="s">
        <v>149</v>
      </c>
      <c r="E229" s="53" t="s">
        <v>865</v>
      </c>
      <c r="F229" s="53" t="s">
        <v>200</v>
      </c>
      <c r="G229" s="53" t="s">
        <v>167</v>
      </c>
      <c r="H229" s="26">
        <v>2024</v>
      </c>
      <c r="I229" s="28">
        <v>32.4</v>
      </c>
      <c r="J229" s="28">
        <v>1719.2666591100001</v>
      </c>
    </row>
    <row r="230" spans="2:10" ht="9.75" thickBot="1" x14ac:dyDescent="0.2">
      <c r="B230" s="26">
        <v>226</v>
      </c>
      <c r="C230" s="53" t="s">
        <v>385</v>
      </c>
      <c r="D230" s="53" t="s">
        <v>149</v>
      </c>
      <c r="E230" s="53" t="s">
        <v>865</v>
      </c>
      <c r="F230" s="53" t="s">
        <v>200</v>
      </c>
      <c r="G230" s="53" t="s">
        <v>167</v>
      </c>
      <c r="H230" s="26">
        <v>2024</v>
      </c>
      <c r="I230" s="28">
        <v>3.3</v>
      </c>
      <c r="J230" s="28">
        <v>175.11049305750001</v>
      </c>
    </row>
    <row r="231" spans="2:10" ht="9.75" thickBot="1" x14ac:dyDescent="0.2">
      <c r="B231" s="26">
        <v>227</v>
      </c>
      <c r="C231" s="53" t="s">
        <v>386</v>
      </c>
      <c r="D231" s="53" t="s">
        <v>149</v>
      </c>
      <c r="E231" s="53" t="s">
        <v>865</v>
      </c>
      <c r="F231" s="53" t="s">
        <v>200</v>
      </c>
      <c r="G231" s="53" t="s">
        <v>167</v>
      </c>
      <c r="H231" s="26">
        <v>2024</v>
      </c>
      <c r="I231" s="28">
        <v>3.9</v>
      </c>
      <c r="J231" s="28">
        <v>206.94876452250003</v>
      </c>
    </row>
    <row r="232" spans="2:10" ht="9.75" thickBot="1" x14ac:dyDescent="0.2">
      <c r="B232" s="26">
        <v>228</v>
      </c>
      <c r="C232" s="53" t="s">
        <v>387</v>
      </c>
      <c r="D232" s="53" t="s">
        <v>169</v>
      </c>
      <c r="E232" s="53" t="s">
        <v>866</v>
      </c>
      <c r="F232" s="53" t="s">
        <v>174</v>
      </c>
      <c r="G232" s="53" t="s">
        <v>175</v>
      </c>
      <c r="H232" s="26">
        <v>2024</v>
      </c>
      <c r="I232" s="28">
        <v>889</v>
      </c>
      <c r="J232" s="28">
        <v>16381.973535200003</v>
      </c>
    </row>
    <row r="233" spans="2:10" ht="9.75" thickBot="1" x14ac:dyDescent="0.2">
      <c r="B233" s="26">
        <v>229</v>
      </c>
      <c r="C233" s="53" t="s">
        <v>388</v>
      </c>
      <c r="D233" s="53" t="s">
        <v>150</v>
      </c>
      <c r="E233" s="53" t="s">
        <v>606</v>
      </c>
      <c r="F233" s="53" t="s">
        <v>360</v>
      </c>
      <c r="G233" s="53" t="s">
        <v>180</v>
      </c>
      <c r="H233" s="26">
        <v>2024</v>
      </c>
      <c r="I233" s="28">
        <v>120</v>
      </c>
      <c r="J233" s="28">
        <v>1789.8761400000003</v>
      </c>
    </row>
    <row r="234" spans="2:10" ht="9.75" thickBot="1" x14ac:dyDescent="0.2">
      <c r="B234" s="26">
        <v>230</v>
      </c>
      <c r="C234" s="53" t="s">
        <v>389</v>
      </c>
      <c r="D234" s="53" t="s">
        <v>124</v>
      </c>
      <c r="E234" s="53" t="s">
        <v>871</v>
      </c>
      <c r="F234" s="53" t="s">
        <v>227</v>
      </c>
      <c r="G234" s="53" t="s">
        <v>180</v>
      </c>
      <c r="H234" s="26">
        <v>2024</v>
      </c>
      <c r="I234" s="28">
        <v>287.89999999999998</v>
      </c>
      <c r="J234" s="28">
        <v>7735.0158209350011</v>
      </c>
    </row>
    <row r="235" spans="2:10" ht="9.75" thickBot="1" x14ac:dyDescent="0.2">
      <c r="B235" s="26">
        <v>231</v>
      </c>
      <c r="C235" s="53" t="s">
        <v>390</v>
      </c>
      <c r="D235" s="53" t="s">
        <v>124</v>
      </c>
      <c r="E235" s="53" t="s">
        <v>871</v>
      </c>
      <c r="F235" s="53" t="s">
        <v>227</v>
      </c>
      <c r="G235" s="53" t="s">
        <v>180</v>
      </c>
      <c r="H235" s="26">
        <v>2024</v>
      </c>
      <c r="I235" s="28">
        <v>303.3</v>
      </c>
      <c r="J235" s="28">
        <v>8148.7679697450012</v>
      </c>
    </row>
    <row r="236" spans="2:10" ht="9.75" thickBot="1" x14ac:dyDescent="0.2">
      <c r="B236" s="26">
        <v>232</v>
      </c>
      <c r="C236" s="53" t="s">
        <v>391</v>
      </c>
      <c r="D236" s="53" t="s">
        <v>124</v>
      </c>
      <c r="E236" s="53" t="s">
        <v>643</v>
      </c>
      <c r="F236" s="53" t="s">
        <v>202</v>
      </c>
      <c r="G236" s="53" t="s">
        <v>184</v>
      </c>
      <c r="H236" s="26">
        <v>2024</v>
      </c>
      <c r="I236" s="28">
        <v>140</v>
      </c>
      <c r="J236" s="28">
        <v>3761.3831710000004</v>
      </c>
    </row>
    <row r="237" spans="2:10" ht="9.75" thickBot="1" x14ac:dyDescent="0.2">
      <c r="B237" s="26">
        <v>233</v>
      </c>
      <c r="C237" s="53" t="s">
        <v>392</v>
      </c>
      <c r="D237" s="53" t="s">
        <v>124</v>
      </c>
      <c r="E237" s="53" t="s">
        <v>652</v>
      </c>
      <c r="F237" s="53" t="s">
        <v>195</v>
      </c>
      <c r="G237" s="53" t="s">
        <v>184</v>
      </c>
      <c r="H237" s="26">
        <v>2024</v>
      </c>
      <c r="I237" s="28">
        <v>275</v>
      </c>
      <c r="J237" s="28">
        <v>7388.4312287500006</v>
      </c>
    </row>
    <row r="238" spans="2:10" ht="9.75" thickBot="1" x14ac:dyDescent="0.2">
      <c r="B238" s="26">
        <v>234</v>
      </c>
      <c r="C238" s="53" t="s">
        <v>393</v>
      </c>
      <c r="D238" s="53" t="s">
        <v>124</v>
      </c>
      <c r="E238" s="53" t="s">
        <v>648</v>
      </c>
      <c r="F238" s="53" t="s">
        <v>202</v>
      </c>
      <c r="G238" s="53" t="s">
        <v>184</v>
      </c>
      <c r="H238" s="26">
        <v>2024</v>
      </c>
      <c r="I238" s="28">
        <v>49.5</v>
      </c>
      <c r="J238" s="28">
        <v>1329.9176211750002</v>
      </c>
    </row>
    <row r="239" spans="2:10" ht="9.75" thickBot="1" x14ac:dyDescent="0.2">
      <c r="B239" s="26">
        <v>235</v>
      </c>
      <c r="C239" s="53" t="s">
        <v>394</v>
      </c>
      <c r="D239" s="53" t="s">
        <v>124</v>
      </c>
      <c r="E239" s="53" t="s">
        <v>643</v>
      </c>
      <c r="F239" s="53" t="s">
        <v>202</v>
      </c>
      <c r="G239" s="53" t="s">
        <v>184</v>
      </c>
      <c r="H239" s="26">
        <v>2024</v>
      </c>
      <c r="I239" s="28">
        <v>308.19910182000001</v>
      </c>
      <c r="J239" s="28">
        <v>8280.392249307597</v>
      </c>
    </row>
    <row r="240" spans="2:10" ht="9.75" thickBot="1" x14ac:dyDescent="0.2">
      <c r="B240" s="26">
        <v>236</v>
      </c>
      <c r="C240" s="53" t="s">
        <v>395</v>
      </c>
      <c r="D240" s="53" t="s">
        <v>124</v>
      </c>
      <c r="E240" s="53" t="s">
        <v>648</v>
      </c>
      <c r="F240" s="53" t="s">
        <v>189</v>
      </c>
      <c r="G240" s="53" t="s">
        <v>184</v>
      </c>
      <c r="H240" s="26">
        <v>2024</v>
      </c>
      <c r="I240" s="28">
        <v>200</v>
      </c>
      <c r="J240" s="28">
        <v>5373.4045300000016</v>
      </c>
    </row>
    <row r="241" spans="2:10" ht="9.75" thickBot="1" x14ac:dyDescent="0.2">
      <c r="B241" s="26">
        <v>237</v>
      </c>
      <c r="C241" s="53" t="s">
        <v>396</v>
      </c>
      <c r="D241" s="53" t="s">
        <v>124</v>
      </c>
      <c r="E241" s="53" t="s">
        <v>648</v>
      </c>
      <c r="F241" s="53" t="s">
        <v>189</v>
      </c>
      <c r="G241" s="53" t="s">
        <v>184</v>
      </c>
      <c r="H241" s="26">
        <v>2024</v>
      </c>
      <c r="I241" s="28">
        <v>150</v>
      </c>
      <c r="J241" s="28">
        <v>4030.0533975000003</v>
      </c>
    </row>
    <row r="242" spans="2:10" ht="9.75" thickBot="1" x14ac:dyDescent="0.2">
      <c r="B242" s="26">
        <v>238</v>
      </c>
      <c r="C242" s="53" t="s">
        <v>397</v>
      </c>
      <c r="D242" s="53" t="s">
        <v>124</v>
      </c>
      <c r="E242" s="53" t="s">
        <v>643</v>
      </c>
      <c r="F242" s="53" t="s">
        <v>202</v>
      </c>
      <c r="G242" s="53" t="s">
        <v>184</v>
      </c>
      <c r="H242" s="26">
        <v>2024</v>
      </c>
      <c r="I242" s="28">
        <v>198</v>
      </c>
      <c r="J242" s="28">
        <v>5319.670484700001</v>
      </c>
    </row>
    <row r="243" spans="2:10" ht="9.75" thickBot="1" x14ac:dyDescent="0.2">
      <c r="B243" s="26">
        <v>239</v>
      </c>
      <c r="C243" s="53" t="s">
        <v>398</v>
      </c>
      <c r="D243" s="53" t="s">
        <v>124</v>
      </c>
      <c r="E243" s="53" t="s">
        <v>652</v>
      </c>
      <c r="F243" s="53" t="s">
        <v>195</v>
      </c>
      <c r="G243" s="53" t="s">
        <v>184</v>
      </c>
      <c r="H243" s="26">
        <v>2024</v>
      </c>
      <c r="I243" s="28">
        <v>84.803794499999995</v>
      </c>
      <c r="J243" s="28">
        <v>2278.4254676374453</v>
      </c>
    </row>
    <row r="244" spans="2:10" ht="9.75" thickBot="1" x14ac:dyDescent="0.2">
      <c r="B244" s="26">
        <v>240</v>
      </c>
      <c r="C244" s="53" t="s">
        <v>399</v>
      </c>
      <c r="D244" s="53" t="s">
        <v>66</v>
      </c>
      <c r="E244" s="53" t="s">
        <v>871</v>
      </c>
      <c r="F244" s="53" t="s">
        <v>247</v>
      </c>
      <c r="G244" s="53" t="s">
        <v>180</v>
      </c>
      <c r="H244" s="26">
        <v>2024</v>
      </c>
      <c r="I244" s="28">
        <v>30</v>
      </c>
      <c r="J244" s="28">
        <v>1093.7502615000001</v>
      </c>
    </row>
    <row r="245" spans="2:10" ht="9.75" thickBot="1" x14ac:dyDescent="0.2">
      <c r="B245" s="26">
        <v>241</v>
      </c>
      <c r="C245" s="53" t="s">
        <v>400</v>
      </c>
      <c r="D245" s="53" t="s">
        <v>66</v>
      </c>
      <c r="E245" s="53" t="s">
        <v>606</v>
      </c>
      <c r="F245" s="53" t="s">
        <v>232</v>
      </c>
      <c r="G245" s="53" t="s">
        <v>180</v>
      </c>
      <c r="H245" s="26">
        <v>2024</v>
      </c>
      <c r="I245" s="28">
        <v>21</v>
      </c>
      <c r="J245" s="28">
        <v>765.62518305000015</v>
      </c>
    </row>
    <row r="246" spans="2:10" ht="9.75" thickBot="1" x14ac:dyDescent="0.2">
      <c r="B246" s="26">
        <v>242</v>
      </c>
      <c r="C246" s="53" t="s">
        <v>401</v>
      </c>
      <c r="D246" s="53" t="s">
        <v>66</v>
      </c>
      <c r="E246" s="53" t="s">
        <v>606</v>
      </c>
      <c r="F246" s="53" t="s">
        <v>402</v>
      </c>
      <c r="G246" s="53" t="s">
        <v>180</v>
      </c>
      <c r="H246" s="26">
        <v>2024</v>
      </c>
      <c r="I246" s="28">
        <v>16.899999999999999</v>
      </c>
      <c r="J246" s="28">
        <v>616.14598064500001</v>
      </c>
    </row>
    <row r="247" spans="2:10" ht="9.75" thickBot="1" x14ac:dyDescent="0.2">
      <c r="B247" s="26">
        <v>243</v>
      </c>
      <c r="C247" s="53" t="s">
        <v>403</v>
      </c>
      <c r="D247" s="53" t="s">
        <v>66</v>
      </c>
      <c r="E247" s="53" t="s">
        <v>670</v>
      </c>
      <c r="F247" s="53" t="s">
        <v>247</v>
      </c>
      <c r="G247" s="53" t="s">
        <v>180</v>
      </c>
      <c r="H247" s="26">
        <v>2024</v>
      </c>
      <c r="I247" s="28">
        <v>17.899999999999999</v>
      </c>
      <c r="J247" s="28">
        <v>652.60432269500018</v>
      </c>
    </row>
    <row r="248" spans="2:10" ht="9.75" thickBot="1" x14ac:dyDescent="0.2">
      <c r="B248" s="26">
        <v>244</v>
      </c>
      <c r="C248" s="53" t="s">
        <v>404</v>
      </c>
      <c r="D248" s="53" t="s">
        <v>66</v>
      </c>
      <c r="E248" s="53" t="s">
        <v>871</v>
      </c>
      <c r="F248" s="53" t="s">
        <v>234</v>
      </c>
      <c r="G248" s="53" t="s">
        <v>180</v>
      </c>
      <c r="H248" s="26">
        <v>2024</v>
      </c>
      <c r="I248" s="28">
        <v>19</v>
      </c>
      <c r="J248" s="28">
        <v>692.70849895000015</v>
      </c>
    </row>
    <row r="249" spans="2:10" ht="9.75" thickBot="1" x14ac:dyDescent="0.2">
      <c r="B249" s="26">
        <v>245</v>
      </c>
      <c r="C249" s="53" t="s">
        <v>405</v>
      </c>
      <c r="D249" s="53" t="s">
        <v>66</v>
      </c>
      <c r="E249" s="53" t="s">
        <v>869</v>
      </c>
      <c r="F249" s="53" t="s">
        <v>406</v>
      </c>
      <c r="G249" s="53" t="s">
        <v>180</v>
      </c>
      <c r="H249" s="26">
        <v>2024</v>
      </c>
      <c r="I249" s="28">
        <v>4</v>
      </c>
      <c r="J249" s="28">
        <v>145.83336820000002</v>
      </c>
    </row>
    <row r="250" spans="2:10" ht="9.75" thickBot="1" x14ac:dyDescent="0.2">
      <c r="B250" s="26">
        <v>246</v>
      </c>
      <c r="C250" s="53" t="s">
        <v>407</v>
      </c>
      <c r="D250" s="53" t="s">
        <v>66</v>
      </c>
      <c r="E250" s="53" t="s">
        <v>670</v>
      </c>
      <c r="F250" s="53" t="s">
        <v>232</v>
      </c>
      <c r="G250" s="53" t="s">
        <v>180</v>
      </c>
      <c r="H250" s="26">
        <v>2024</v>
      </c>
      <c r="I250" s="28">
        <v>29.1</v>
      </c>
      <c r="J250" s="28">
        <v>1060.9377536550003</v>
      </c>
    </row>
    <row r="251" spans="2:10" ht="9.75" thickBot="1" x14ac:dyDescent="0.2">
      <c r="B251" s="26">
        <v>247</v>
      </c>
      <c r="C251" s="53" t="s">
        <v>408</v>
      </c>
      <c r="D251" s="53" t="s">
        <v>66</v>
      </c>
      <c r="E251" s="53" t="s">
        <v>868</v>
      </c>
      <c r="F251" s="53" t="s">
        <v>409</v>
      </c>
      <c r="G251" s="53" t="s">
        <v>180</v>
      </c>
      <c r="H251" s="26">
        <v>2024</v>
      </c>
      <c r="I251" s="28">
        <v>28.5</v>
      </c>
      <c r="J251" s="28">
        <v>1039.0627484250001</v>
      </c>
    </row>
    <row r="252" spans="2:10" ht="9.75" thickBot="1" x14ac:dyDescent="0.2">
      <c r="B252" s="26">
        <v>248</v>
      </c>
      <c r="C252" s="53" t="s">
        <v>410</v>
      </c>
      <c r="D252" s="53" t="s">
        <v>66</v>
      </c>
      <c r="E252" s="53" t="s">
        <v>837</v>
      </c>
      <c r="F252" s="53" t="s">
        <v>179</v>
      </c>
      <c r="G252" s="53" t="s">
        <v>180</v>
      </c>
      <c r="H252" s="26">
        <v>2024</v>
      </c>
      <c r="I252" s="28">
        <v>30</v>
      </c>
      <c r="J252" s="28">
        <v>1093.7502615000001</v>
      </c>
    </row>
    <row r="253" spans="2:10" ht="9.75" thickBot="1" x14ac:dyDescent="0.2">
      <c r="B253" s="26">
        <v>249</v>
      </c>
      <c r="C253" s="53" t="s">
        <v>411</v>
      </c>
      <c r="D253" s="53" t="s">
        <v>66</v>
      </c>
      <c r="E253" s="53" t="s">
        <v>606</v>
      </c>
      <c r="F253" s="53" t="s">
        <v>232</v>
      </c>
      <c r="G253" s="53" t="s">
        <v>180</v>
      </c>
      <c r="H253" s="26">
        <v>2024</v>
      </c>
      <c r="I253" s="28">
        <v>30</v>
      </c>
      <c r="J253" s="28">
        <v>1093.7502615000001</v>
      </c>
    </row>
    <row r="254" spans="2:10" ht="9.75" thickBot="1" x14ac:dyDescent="0.2">
      <c r="B254" s="26">
        <v>250</v>
      </c>
      <c r="C254" s="53" t="s">
        <v>412</v>
      </c>
      <c r="D254" s="53" t="s">
        <v>66</v>
      </c>
      <c r="E254" s="53" t="s">
        <v>865</v>
      </c>
      <c r="F254" s="53" t="s">
        <v>293</v>
      </c>
      <c r="G254" s="53" t="s">
        <v>167</v>
      </c>
      <c r="H254" s="26">
        <v>2024</v>
      </c>
      <c r="I254" s="28">
        <v>8</v>
      </c>
      <c r="J254" s="28">
        <v>291.66673640000005</v>
      </c>
    </row>
    <row r="255" spans="2:10" ht="9.75" thickBot="1" x14ac:dyDescent="0.2">
      <c r="B255" s="26">
        <v>251</v>
      </c>
      <c r="C255" s="53" t="s">
        <v>413</v>
      </c>
      <c r="D255" s="53" t="s">
        <v>66</v>
      </c>
      <c r="E255" s="53" t="s">
        <v>606</v>
      </c>
      <c r="F255" s="53" t="s">
        <v>232</v>
      </c>
      <c r="G255" s="53" t="s">
        <v>180</v>
      </c>
      <c r="H255" s="26">
        <v>2024</v>
      </c>
      <c r="I255" s="28">
        <v>4</v>
      </c>
      <c r="J255" s="28">
        <v>145.83336820000002</v>
      </c>
    </row>
    <row r="256" spans="2:10" ht="9.75" thickBot="1" x14ac:dyDescent="0.2">
      <c r="B256" s="26">
        <v>252</v>
      </c>
      <c r="C256" s="53" t="s">
        <v>414</v>
      </c>
      <c r="D256" s="53" t="s">
        <v>66</v>
      </c>
      <c r="E256" s="53" t="s">
        <v>706</v>
      </c>
      <c r="F256" s="53" t="s">
        <v>204</v>
      </c>
      <c r="G256" s="53" t="s">
        <v>205</v>
      </c>
      <c r="H256" s="26">
        <v>2024</v>
      </c>
      <c r="I256" s="28">
        <v>4</v>
      </c>
      <c r="J256" s="28">
        <v>145.83336820000002</v>
      </c>
    </row>
    <row r="257" spans="2:10" ht="9.75" thickBot="1" x14ac:dyDescent="0.2">
      <c r="B257" s="26">
        <v>253</v>
      </c>
      <c r="C257" s="53" t="s">
        <v>415</v>
      </c>
      <c r="D257" s="53" t="s">
        <v>66</v>
      </c>
      <c r="E257" s="53" t="s">
        <v>868</v>
      </c>
      <c r="F257" s="53" t="s">
        <v>409</v>
      </c>
      <c r="G257" s="53" t="s">
        <v>180</v>
      </c>
      <c r="H257" s="26">
        <v>2024</v>
      </c>
      <c r="I257" s="28">
        <v>20</v>
      </c>
      <c r="J257" s="28">
        <v>729.16684100000009</v>
      </c>
    </row>
    <row r="258" spans="2:10" ht="9.75" thickBot="1" x14ac:dyDescent="0.2">
      <c r="B258" s="26">
        <v>254</v>
      </c>
      <c r="C258" s="53" t="s">
        <v>416</v>
      </c>
      <c r="D258" s="53" t="s">
        <v>66</v>
      </c>
      <c r="E258" s="53" t="s">
        <v>670</v>
      </c>
      <c r="F258" s="53" t="s">
        <v>232</v>
      </c>
      <c r="G258" s="53" t="s">
        <v>180</v>
      </c>
      <c r="H258" s="26">
        <v>2024</v>
      </c>
      <c r="I258" s="28">
        <v>3</v>
      </c>
      <c r="J258" s="28">
        <v>109.37502615000002</v>
      </c>
    </row>
    <row r="259" spans="2:10" ht="9.75" thickBot="1" x14ac:dyDescent="0.2">
      <c r="B259" s="26">
        <v>255</v>
      </c>
      <c r="C259" s="53" t="s">
        <v>417</v>
      </c>
      <c r="D259" s="53" t="s">
        <v>66</v>
      </c>
      <c r="E259" s="53" t="s">
        <v>670</v>
      </c>
      <c r="F259" s="53" t="s">
        <v>232</v>
      </c>
      <c r="G259" s="53" t="s">
        <v>180</v>
      </c>
      <c r="H259" s="26">
        <v>2024</v>
      </c>
      <c r="I259" s="28">
        <v>9</v>
      </c>
      <c r="J259" s="28">
        <v>328.1250784500001</v>
      </c>
    </row>
    <row r="260" spans="2:10" ht="9.75" thickBot="1" x14ac:dyDescent="0.2">
      <c r="B260" s="26">
        <v>256</v>
      </c>
      <c r="C260" s="53" t="s">
        <v>418</v>
      </c>
      <c r="D260" s="53" t="s">
        <v>66</v>
      </c>
      <c r="E260" s="53" t="s">
        <v>871</v>
      </c>
      <c r="F260" s="53" t="s">
        <v>234</v>
      </c>
      <c r="G260" s="53" t="s">
        <v>180</v>
      </c>
      <c r="H260" s="26">
        <v>2024</v>
      </c>
      <c r="I260" s="28">
        <v>27.6</v>
      </c>
      <c r="J260" s="28">
        <v>1006.2502405800002</v>
      </c>
    </row>
    <row r="261" spans="2:10" ht="9.75" thickBot="1" x14ac:dyDescent="0.2">
      <c r="B261" s="26">
        <v>257</v>
      </c>
      <c r="C261" s="53" t="s">
        <v>419</v>
      </c>
      <c r="D261" s="53" t="s">
        <v>66</v>
      </c>
      <c r="E261" s="53" t="s">
        <v>606</v>
      </c>
      <c r="F261" s="53" t="s">
        <v>402</v>
      </c>
      <c r="G261" s="53" t="s">
        <v>180</v>
      </c>
      <c r="H261" s="26">
        <v>2024</v>
      </c>
      <c r="I261" s="28">
        <v>27.7</v>
      </c>
      <c r="J261" s="28">
        <v>1009.8960747850002</v>
      </c>
    </row>
    <row r="262" spans="2:10" ht="9.75" thickBot="1" x14ac:dyDescent="0.2">
      <c r="B262" s="26">
        <v>258</v>
      </c>
      <c r="C262" s="53" t="s">
        <v>420</v>
      </c>
      <c r="D262" s="53" t="s">
        <v>66</v>
      </c>
      <c r="E262" s="53" t="s">
        <v>606</v>
      </c>
      <c r="F262" s="53" t="s">
        <v>232</v>
      </c>
      <c r="G262" s="53" t="s">
        <v>180</v>
      </c>
      <c r="H262" s="26">
        <v>2024</v>
      </c>
      <c r="I262" s="28">
        <v>7</v>
      </c>
      <c r="J262" s="28">
        <v>255.20839435000002</v>
      </c>
    </row>
    <row r="263" spans="2:10" ht="9.75" thickBot="1" x14ac:dyDescent="0.2">
      <c r="B263" s="26">
        <v>259</v>
      </c>
      <c r="C263" s="53" t="s">
        <v>421</v>
      </c>
      <c r="D263" s="53" t="s">
        <v>66</v>
      </c>
      <c r="E263" s="53" t="s">
        <v>606</v>
      </c>
      <c r="F263" s="53" t="s">
        <v>232</v>
      </c>
      <c r="G263" s="53" t="s">
        <v>180</v>
      </c>
      <c r="H263" s="26">
        <v>2024</v>
      </c>
      <c r="I263" s="28">
        <v>8.5</v>
      </c>
      <c r="J263" s="28">
        <v>309.89590742500002</v>
      </c>
    </row>
    <row r="264" spans="2:10" ht="9.75" thickBot="1" x14ac:dyDescent="0.2">
      <c r="B264" s="26">
        <v>260</v>
      </c>
      <c r="C264" s="53" t="s">
        <v>422</v>
      </c>
      <c r="D264" s="53" t="s">
        <v>66</v>
      </c>
      <c r="E264" s="53" t="s">
        <v>670</v>
      </c>
      <c r="F264" s="53" t="s">
        <v>232</v>
      </c>
      <c r="G264" s="53" t="s">
        <v>180</v>
      </c>
      <c r="H264" s="26">
        <v>2024</v>
      </c>
      <c r="I264" s="28">
        <v>27.4</v>
      </c>
      <c r="J264" s="28">
        <v>998.95857217000014</v>
      </c>
    </row>
    <row r="265" spans="2:10" ht="9.75" thickBot="1" x14ac:dyDescent="0.2">
      <c r="B265" s="26">
        <v>261</v>
      </c>
      <c r="C265" s="53" t="s">
        <v>423</v>
      </c>
      <c r="D265" s="53" t="s">
        <v>66</v>
      </c>
      <c r="E265" s="53" t="s">
        <v>606</v>
      </c>
      <c r="F265" s="53" t="s">
        <v>232</v>
      </c>
      <c r="G265" s="53" t="s">
        <v>180</v>
      </c>
      <c r="H265" s="26">
        <v>2024</v>
      </c>
      <c r="I265" s="28">
        <v>29.6</v>
      </c>
      <c r="J265" s="28">
        <v>1079.1669246800002</v>
      </c>
    </row>
    <row r="266" spans="2:10" ht="9.75" thickBot="1" x14ac:dyDescent="0.2">
      <c r="B266" s="26">
        <v>262</v>
      </c>
      <c r="C266" s="53" t="s">
        <v>424</v>
      </c>
      <c r="D266" s="53" t="s">
        <v>66</v>
      </c>
      <c r="E266" s="53" t="s">
        <v>868</v>
      </c>
      <c r="F266" s="53" t="s">
        <v>409</v>
      </c>
      <c r="G266" s="53" t="s">
        <v>180</v>
      </c>
      <c r="H266" s="26">
        <v>2024</v>
      </c>
      <c r="I266" s="28">
        <v>16</v>
      </c>
      <c r="J266" s="28">
        <v>583.3334728000001</v>
      </c>
    </row>
    <row r="267" spans="2:10" ht="9.75" thickBot="1" x14ac:dyDescent="0.2">
      <c r="B267" s="26">
        <v>263</v>
      </c>
      <c r="C267" s="53" t="s">
        <v>425</v>
      </c>
      <c r="D267" s="53" t="s">
        <v>66</v>
      </c>
      <c r="E267" s="53" t="s">
        <v>606</v>
      </c>
      <c r="F267" s="53" t="s">
        <v>232</v>
      </c>
      <c r="G267" s="53" t="s">
        <v>180</v>
      </c>
      <c r="H267" s="26">
        <v>2024</v>
      </c>
      <c r="I267" s="28">
        <v>39.5</v>
      </c>
      <c r="J267" s="28">
        <v>1440.1045109750003</v>
      </c>
    </row>
    <row r="268" spans="2:10" ht="9.75" thickBot="1" x14ac:dyDescent="0.2">
      <c r="B268" s="26">
        <v>264</v>
      </c>
      <c r="C268" s="53" t="s">
        <v>426</v>
      </c>
      <c r="D268" s="53" t="s">
        <v>66</v>
      </c>
      <c r="E268" s="53" t="s">
        <v>706</v>
      </c>
      <c r="F268" s="53" t="s">
        <v>204</v>
      </c>
      <c r="G268" s="53" t="s">
        <v>205</v>
      </c>
      <c r="H268" s="26">
        <v>2024</v>
      </c>
      <c r="I268" s="28">
        <v>6</v>
      </c>
      <c r="J268" s="28">
        <v>218.75005230000005</v>
      </c>
    </row>
    <row r="269" spans="2:10" ht="9.75" thickBot="1" x14ac:dyDescent="0.2">
      <c r="B269" s="26">
        <v>265</v>
      </c>
      <c r="C269" s="53" t="s">
        <v>427</v>
      </c>
      <c r="D269" s="53" t="s">
        <v>91</v>
      </c>
      <c r="E269" s="53" t="s">
        <v>648</v>
      </c>
      <c r="F269" s="53" t="s">
        <v>189</v>
      </c>
      <c r="G269" s="53" t="s">
        <v>184</v>
      </c>
      <c r="H269" s="26">
        <v>2024</v>
      </c>
      <c r="I269" s="28">
        <v>460.5</v>
      </c>
      <c r="J269" s="28">
        <v>12502.681329450001</v>
      </c>
    </row>
    <row r="270" spans="2:10" ht="9.75" thickBot="1" x14ac:dyDescent="0.2">
      <c r="B270" s="26">
        <v>266</v>
      </c>
      <c r="C270" s="53" t="s">
        <v>428</v>
      </c>
      <c r="D270" s="53" t="s">
        <v>136</v>
      </c>
      <c r="E270" s="53" t="s">
        <v>706</v>
      </c>
      <c r="F270" s="53" t="s">
        <v>238</v>
      </c>
      <c r="G270" s="53" t="s">
        <v>205</v>
      </c>
      <c r="H270" s="26">
        <v>2024</v>
      </c>
      <c r="I270" s="28">
        <v>300</v>
      </c>
      <c r="J270" s="28">
        <v>5834.0899500000005</v>
      </c>
    </row>
    <row r="271" spans="2:10" ht="9.75" thickBot="1" x14ac:dyDescent="0.2">
      <c r="B271" s="26">
        <v>267</v>
      </c>
      <c r="C271" s="53" t="s">
        <v>429</v>
      </c>
      <c r="D271" s="53" t="s">
        <v>169</v>
      </c>
      <c r="E271" s="53" t="s">
        <v>702</v>
      </c>
      <c r="F271" s="53" t="s">
        <v>207</v>
      </c>
      <c r="G271" s="53" t="s">
        <v>205</v>
      </c>
      <c r="H271" s="26">
        <v>2025</v>
      </c>
      <c r="I271" s="28">
        <v>982.8</v>
      </c>
      <c r="J271" s="28">
        <v>18110.465231040002</v>
      </c>
    </row>
    <row r="272" spans="2:10" ht="9.75" thickBot="1" x14ac:dyDescent="0.2">
      <c r="B272" s="26">
        <v>268</v>
      </c>
      <c r="C272" s="53" t="s">
        <v>430</v>
      </c>
      <c r="D272" s="53" t="s">
        <v>169</v>
      </c>
      <c r="E272" s="53" t="s">
        <v>873</v>
      </c>
      <c r="F272" s="53" t="s">
        <v>229</v>
      </c>
      <c r="G272" s="53" t="s">
        <v>167</v>
      </c>
      <c r="H272" s="26">
        <v>2025</v>
      </c>
      <c r="I272" s="28">
        <v>343</v>
      </c>
      <c r="J272" s="28">
        <v>6320.6039624000005</v>
      </c>
    </row>
    <row r="273" spans="2:10" ht="9.75" thickBot="1" x14ac:dyDescent="0.2">
      <c r="B273" s="26">
        <v>269</v>
      </c>
      <c r="C273" s="53" t="s">
        <v>431</v>
      </c>
      <c r="D273" s="53" t="s">
        <v>124</v>
      </c>
      <c r="E273" s="53" t="s">
        <v>643</v>
      </c>
      <c r="F273" s="53" t="s">
        <v>202</v>
      </c>
      <c r="G273" s="53" t="s">
        <v>184</v>
      </c>
      <c r="H273" s="26">
        <v>2025</v>
      </c>
      <c r="I273" s="28">
        <v>40</v>
      </c>
      <c r="J273" s="28">
        <v>1074.6809060000003</v>
      </c>
    </row>
    <row r="274" spans="2:10" ht="9.75" thickBot="1" x14ac:dyDescent="0.2">
      <c r="B274" s="26">
        <v>270</v>
      </c>
      <c r="C274" s="53" t="s">
        <v>432</v>
      </c>
      <c r="D274" s="53" t="s">
        <v>124</v>
      </c>
      <c r="E274" s="53" t="s">
        <v>648</v>
      </c>
      <c r="F274" s="53" t="s">
        <v>198</v>
      </c>
      <c r="G274" s="53" t="s">
        <v>184</v>
      </c>
      <c r="H274" s="26">
        <v>2025</v>
      </c>
      <c r="I274" s="28">
        <v>96</v>
      </c>
      <c r="J274" s="28">
        <v>2579.2341744000005</v>
      </c>
    </row>
    <row r="275" spans="2:10" ht="9.75" thickBot="1" x14ac:dyDescent="0.2">
      <c r="B275" s="26">
        <v>271</v>
      </c>
      <c r="C275" s="53" t="s">
        <v>433</v>
      </c>
      <c r="D275" s="53" t="s">
        <v>124</v>
      </c>
      <c r="E275" s="53" t="s">
        <v>615</v>
      </c>
      <c r="F275" s="53" t="s">
        <v>434</v>
      </c>
      <c r="G275" s="53" t="s">
        <v>192</v>
      </c>
      <c r="H275" s="26">
        <v>2025</v>
      </c>
      <c r="I275" s="28">
        <v>99</v>
      </c>
      <c r="J275" s="28">
        <v>2659.8352423500005</v>
      </c>
    </row>
    <row r="276" spans="2:10" ht="9.75" thickBot="1" x14ac:dyDescent="0.2">
      <c r="B276" s="26">
        <v>272</v>
      </c>
      <c r="C276" s="53" t="s">
        <v>435</v>
      </c>
      <c r="D276" s="53" t="s">
        <v>124</v>
      </c>
      <c r="E276" s="53" t="s">
        <v>648</v>
      </c>
      <c r="F276" s="53" t="s">
        <v>198</v>
      </c>
      <c r="G276" s="53" t="s">
        <v>184</v>
      </c>
      <c r="H276" s="26">
        <v>2025</v>
      </c>
      <c r="I276" s="28">
        <v>50</v>
      </c>
      <c r="J276" s="28">
        <v>1343.3511325000004</v>
      </c>
    </row>
    <row r="277" spans="2:10" ht="9.75" thickBot="1" x14ac:dyDescent="0.2">
      <c r="B277" s="26">
        <v>273</v>
      </c>
      <c r="C277" s="53" t="s">
        <v>436</v>
      </c>
      <c r="D277" s="53" t="s">
        <v>124</v>
      </c>
      <c r="E277" s="53" t="s">
        <v>643</v>
      </c>
      <c r="F277" s="53" t="s">
        <v>202</v>
      </c>
      <c r="G277" s="53" t="s">
        <v>184</v>
      </c>
      <c r="H277" s="26">
        <v>2025</v>
      </c>
      <c r="I277" s="28">
        <v>117.80089818</v>
      </c>
      <c r="J277" s="28">
        <v>3164.9593995924042</v>
      </c>
    </row>
    <row r="278" spans="2:10" ht="9.75" thickBot="1" x14ac:dyDescent="0.2">
      <c r="B278" s="26">
        <v>274</v>
      </c>
      <c r="C278" s="53" t="s">
        <v>437</v>
      </c>
      <c r="D278" s="53" t="s">
        <v>124</v>
      </c>
      <c r="E278" s="53" t="s">
        <v>648</v>
      </c>
      <c r="F278" s="53" t="s">
        <v>198</v>
      </c>
      <c r="G278" s="53" t="s">
        <v>184</v>
      </c>
      <c r="H278" s="26">
        <v>2025</v>
      </c>
      <c r="I278" s="28">
        <v>163.116141</v>
      </c>
      <c r="J278" s="28">
        <v>4382.4450548275945</v>
      </c>
    </row>
    <row r="279" spans="2:10" ht="9.75" thickBot="1" x14ac:dyDescent="0.2">
      <c r="B279" s="26">
        <v>275</v>
      </c>
      <c r="C279" s="53" t="s">
        <v>438</v>
      </c>
      <c r="D279" s="53" t="s">
        <v>124</v>
      </c>
      <c r="E279" s="53" t="s">
        <v>670</v>
      </c>
      <c r="F279" s="53" t="s">
        <v>247</v>
      </c>
      <c r="G279" s="53" t="s">
        <v>180</v>
      </c>
      <c r="H279" s="26">
        <v>2025</v>
      </c>
      <c r="I279" s="28">
        <v>150</v>
      </c>
      <c r="J279" s="28">
        <v>4030.0533975000003</v>
      </c>
    </row>
    <row r="280" spans="2:10" ht="9.75" thickBot="1" x14ac:dyDescent="0.2">
      <c r="B280" s="26">
        <v>276</v>
      </c>
      <c r="C280" s="53" t="s">
        <v>439</v>
      </c>
      <c r="D280" s="53" t="s">
        <v>124</v>
      </c>
      <c r="E280" s="53" t="s">
        <v>648</v>
      </c>
      <c r="F280" s="53" t="s">
        <v>198</v>
      </c>
      <c r="G280" s="53" t="s">
        <v>184</v>
      </c>
      <c r="H280" s="26">
        <v>2025</v>
      </c>
      <c r="I280" s="28">
        <v>200</v>
      </c>
      <c r="J280" s="28">
        <v>5373.4045300000016</v>
      </c>
    </row>
    <row r="281" spans="2:10" ht="9.75" thickBot="1" x14ac:dyDescent="0.2">
      <c r="B281" s="26">
        <v>277</v>
      </c>
      <c r="C281" s="53" t="s">
        <v>440</v>
      </c>
      <c r="D281" s="53" t="s">
        <v>124</v>
      </c>
      <c r="E281" s="53" t="s">
        <v>606</v>
      </c>
      <c r="F281" s="53" t="s">
        <v>360</v>
      </c>
      <c r="G281" s="53" t="s">
        <v>180</v>
      </c>
      <c r="H281" s="26">
        <v>2025</v>
      </c>
      <c r="I281" s="28">
        <v>200.1</v>
      </c>
      <c r="J281" s="28">
        <v>5376.0912322650011</v>
      </c>
    </row>
    <row r="282" spans="2:10" ht="9.75" thickBot="1" x14ac:dyDescent="0.2">
      <c r="B282" s="26">
        <v>278</v>
      </c>
      <c r="C282" s="53" t="s">
        <v>441</v>
      </c>
      <c r="D282" s="53" t="s">
        <v>105</v>
      </c>
      <c r="E282" s="53" t="s">
        <v>670</v>
      </c>
      <c r="F282" s="53" t="s">
        <v>247</v>
      </c>
      <c r="G282" s="53" t="s">
        <v>180</v>
      </c>
      <c r="H282" s="26">
        <v>2025</v>
      </c>
      <c r="I282" s="28">
        <v>26.3</v>
      </c>
      <c r="J282" s="28">
        <v>938.49549885000022</v>
      </c>
    </row>
    <row r="283" spans="2:10" ht="9.75" thickBot="1" x14ac:dyDescent="0.2">
      <c r="B283" s="26">
        <v>279</v>
      </c>
      <c r="C283" s="53" t="s">
        <v>442</v>
      </c>
      <c r="D283" s="53" t="s">
        <v>66</v>
      </c>
      <c r="E283" s="53" t="s">
        <v>864</v>
      </c>
      <c r="F283" s="53" t="s">
        <v>174</v>
      </c>
      <c r="G283" s="53" t="s">
        <v>175</v>
      </c>
      <c r="H283" s="26">
        <v>2025</v>
      </c>
      <c r="I283" s="28">
        <v>30</v>
      </c>
      <c r="J283" s="28">
        <v>1093.7502615000001</v>
      </c>
    </row>
    <row r="284" spans="2:10" ht="9.75" thickBot="1" x14ac:dyDescent="0.2">
      <c r="B284" s="26">
        <v>280</v>
      </c>
      <c r="C284" s="53" t="s">
        <v>443</v>
      </c>
      <c r="D284" s="53" t="s">
        <v>66</v>
      </c>
      <c r="E284" s="53" t="s">
        <v>626</v>
      </c>
      <c r="F284" s="53" t="s">
        <v>285</v>
      </c>
      <c r="G284" s="53" t="s">
        <v>249</v>
      </c>
      <c r="H284" s="26">
        <v>2025</v>
      </c>
      <c r="I284" s="28">
        <v>10.66034958</v>
      </c>
      <c r="J284" s="28">
        <v>388.65867136021387</v>
      </c>
    </row>
    <row r="285" spans="2:10" ht="9.75" thickBot="1" x14ac:dyDescent="0.2">
      <c r="B285" s="26">
        <v>281</v>
      </c>
      <c r="C285" s="53" t="s">
        <v>444</v>
      </c>
      <c r="D285" s="53" t="s">
        <v>66</v>
      </c>
      <c r="E285" s="53" t="s">
        <v>670</v>
      </c>
      <c r="F285" s="53" t="s">
        <v>174</v>
      </c>
      <c r="G285" s="53" t="s">
        <v>175</v>
      </c>
      <c r="H285" s="26">
        <v>2025</v>
      </c>
      <c r="I285" s="28">
        <v>19</v>
      </c>
      <c r="J285" s="28">
        <v>692.70849895000015</v>
      </c>
    </row>
    <row r="286" spans="2:10" ht="9.75" thickBot="1" x14ac:dyDescent="0.2">
      <c r="B286" s="26">
        <v>282</v>
      </c>
      <c r="C286" s="53" t="s">
        <v>445</v>
      </c>
      <c r="D286" s="53" t="s">
        <v>66</v>
      </c>
      <c r="E286" s="53" t="s">
        <v>866</v>
      </c>
      <c r="F286" s="53" t="s">
        <v>174</v>
      </c>
      <c r="G286" s="53" t="s">
        <v>175</v>
      </c>
      <c r="H286" s="26">
        <v>2025</v>
      </c>
      <c r="I286" s="28">
        <v>3.3</v>
      </c>
      <c r="J286" s="28">
        <v>120.31252876500002</v>
      </c>
    </row>
    <row r="287" spans="2:10" ht="9.75" thickBot="1" x14ac:dyDescent="0.2">
      <c r="B287" s="26">
        <v>283</v>
      </c>
      <c r="C287" s="53" t="s">
        <v>446</v>
      </c>
      <c r="D287" s="53" t="s">
        <v>136</v>
      </c>
      <c r="E287" s="53" t="s">
        <v>648</v>
      </c>
      <c r="F287" s="53" t="s">
        <v>198</v>
      </c>
      <c r="G287" s="53" t="s">
        <v>184</v>
      </c>
      <c r="H287" s="26">
        <v>2025</v>
      </c>
      <c r="I287" s="28">
        <v>99</v>
      </c>
      <c r="J287" s="28">
        <v>1925.2496835000004</v>
      </c>
    </row>
    <row r="288" spans="2:10" ht="9.75" thickBot="1" x14ac:dyDescent="0.2">
      <c r="B288" s="26">
        <v>284</v>
      </c>
      <c r="C288" s="53" t="s">
        <v>447</v>
      </c>
      <c r="D288" s="53" t="s">
        <v>136</v>
      </c>
      <c r="E288" s="53" t="s">
        <v>872</v>
      </c>
      <c r="F288" s="53" t="s">
        <v>186</v>
      </c>
      <c r="G288" s="53" t="s">
        <v>167</v>
      </c>
      <c r="H288" s="26">
        <v>2025</v>
      </c>
      <c r="I288" s="28">
        <v>50</v>
      </c>
      <c r="J288" s="28">
        <v>1057.3108000000002</v>
      </c>
    </row>
    <row r="289" spans="2:10" ht="9.75" thickBot="1" x14ac:dyDescent="0.2">
      <c r="B289" s="26">
        <v>285</v>
      </c>
      <c r="C289" s="53" t="s">
        <v>448</v>
      </c>
      <c r="D289" s="53" t="s">
        <v>136</v>
      </c>
      <c r="E289" s="53" t="s">
        <v>648</v>
      </c>
      <c r="F289" s="53" t="s">
        <v>198</v>
      </c>
      <c r="G289" s="53" t="s">
        <v>184</v>
      </c>
      <c r="H289" s="26">
        <v>2025</v>
      </c>
      <c r="I289" s="28">
        <v>187</v>
      </c>
      <c r="J289" s="28">
        <v>3636.582735500001</v>
      </c>
    </row>
    <row r="290" spans="2:10" ht="9.75" thickBot="1" x14ac:dyDescent="0.2">
      <c r="B290" s="26">
        <v>286</v>
      </c>
      <c r="C290" s="53" t="s">
        <v>449</v>
      </c>
      <c r="D290" s="53" t="s">
        <v>149</v>
      </c>
      <c r="E290" s="53" t="s">
        <v>865</v>
      </c>
      <c r="F290" s="53" t="s">
        <v>200</v>
      </c>
      <c r="G290" s="53" t="s">
        <v>167</v>
      </c>
      <c r="H290" s="26">
        <v>2026</v>
      </c>
      <c r="I290" s="28">
        <v>11.3</v>
      </c>
      <c r="J290" s="28">
        <v>599.62077925750009</v>
      </c>
    </row>
    <row r="291" spans="2:10" ht="9.75" thickBot="1" x14ac:dyDescent="0.2">
      <c r="B291" s="26">
        <v>287</v>
      </c>
      <c r="C291" s="53" t="s">
        <v>450</v>
      </c>
      <c r="D291" s="53" t="s">
        <v>149</v>
      </c>
      <c r="E291" s="53" t="s">
        <v>865</v>
      </c>
      <c r="F291" s="53" t="s">
        <v>200</v>
      </c>
      <c r="G291" s="53" t="s">
        <v>167</v>
      </c>
      <c r="H291" s="26">
        <v>2026</v>
      </c>
      <c r="I291" s="28">
        <v>2.4</v>
      </c>
      <c r="J291" s="28">
        <v>127.35308586000001</v>
      </c>
    </row>
    <row r="292" spans="2:10" ht="9.75" thickBot="1" x14ac:dyDescent="0.2">
      <c r="B292" s="26">
        <v>288</v>
      </c>
      <c r="C292" s="53" t="s">
        <v>451</v>
      </c>
      <c r="D292" s="53" t="s">
        <v>149</v>
      </c>
      <c r="E292" s="53" t="s">
        <v>865</v>
      </c>
      <c r="F292" s="53" t="s">
        <v>200</v>
      </c>
      <c r="G292" s="53" t="s">
        <v>167</v>
      </c>
      <c r="H292" s="26">
        <v>2026</v>
      </c>
      <c r="I292" s="28">
        <v>3.4</v>
      </c>
      <c r="J292" s="28">
        <v>180.41687163500004</v>
      </c>
    </row>
    <row r="293" spans="2:10" ht="9.75" thickBot="1" x14ac:dyDescent="0.2">
      <c r="B293" s="26">
        <v>289</v>
      </c>
      <c r="C293" s="53" t="s">
        <v>452</v>
      </c>
      <c r="D293" s="53" t="s">
        <v>149</v>
      </c>
      <c r="E293" s="53" t="s">
        <v>862</v>
      </c>
      <c r="F293" s="53" t="s">
        <v>166</v>
      </c>
      <c r="G293" s="53" t="s">
        <v>167</v>
      </c>
      <c r="H293" s="26">
        <v>2026</v>
      </c>
      <c r="I293" s="28">
        <v>8.1</v>
      </c>
      <c r="J293" s="28">
        <v>429.81666477750002</v>
      </c>
    </row>
    <row r="294" spans="2:10" ht="9.75" thickBot="1" x14ac:dyDescent="0.2">
      <c r="B294" s="26">
        <v>290</v>
      </c>
      <c r="C294" s="53" t="s">
        <v>453</v>
      </c>
      <c r="D294" s="53" t="s">
        <v>149</v>
      </c>
      <c r="E294" s="53" t="s">
        <v>873</v>
      </c>
      <c r="F294" s="53" t="s">
        <v>229</v>
      </c>
      <c r="G294" s="53" t="s">
        <v>167</v>
      </c>
      <c r="H294" s="26">
        <v>2026</v>
      </c>
      <c r="I294" s="28">
        <v>6.1</v>
      </c>
      <c r="J294" s="28">
        <v>323.68909322750005</v>
      </c>
    </row>
    <row r="295" spans="2:10" ht="9.75" thickBot="1" x14ac:dyDescent="0.2">
      <c r="B295" s="26">
        <v>291</v>
      </c>
      <c r="C295" s="53" t="s">
        <v>454</v>
      </c>
      <c r="D295" s="53" t="s">
        <v>149</v>
      </c>
      <c r="E295" s="53" t="s">
        <v>863</v>
      </c>
      <c r="F295" s="53" t="s">
        <v>299</v>
      </c>
      <c r="G295" s="53" t="s">
        <v>167</v>
      </c>
      <c r="H295" s="26">
        <v>2026</v>
      </c>
      <c r="I295" s="28">
        <v>3.8</v>
      </c>
      <c r="J295" s="28">
        <v>201.64238594500003</v>
      </c>
    </row>
    <row r="296" spans="2:10" ht="9.75" thickBot="1" x14ac:dyDescent="0.2">
      <c r="B296" s="26">
        <v>292</v>
      </c>
      <c r="C296" s="53" t="s">
        <v>455</v>
      </c>
      <c r="D296" s="53" t="s">
        <v>149</v>
      </c>
      <c r="E296" s="53" t="s">
        <v>658</v>
      </c>
      <c r="F296" s="53" t="s">
        <v>293</v>
      </c>
      <c r="G296" s="53" t="s">
        <v>167</v>
      </c>
      <c r="H296" s="26">
        <v>2026</v>
      </c>
      <c r="I296" s="28">
        <v>3.9</v>
      </c>
      <c r="J296" s="28">
        <v>206.94876452250003</v>
      </c>
    </row>
    <row r="297" spans="2:10" ht="9.75" thickBot="1" x14ac:dyDescent="0.2">
      <c r="B297" s="26">
        <v>293</v>
      </c>
      <c r="C297" s="53" t="s">
        <v>456</v>
      </c>
      <c r="D297" s="53" t="s">
        <v>149</v>
      </c>
      <c r="E297" s="53" t="s">
        <v>621</v>
      </c>
      <c r="F297" s="53" t="s">
        <v>196</v>
      </c>
      <c r="G297" s="53" t="s">
        <v>167</v>
      </c>
      <c r="H297" s="26">
        <v>2026</v>
      </c>
      <c r="I297" s="28">
        <v>7.2</v>
      </c>
      <c r="J297" s="28">
        <v>382.05925758000006</v>
      </c>
    </row>
    <row r="298" spans="2:10" ht="9.75" thickBot="1" x14ac:dyDescent="0.2">
      <c r="B298" s="26">
        <v>294</v>
      </c>
      <c r="C298" s="53" t="s">
        <v>457</v>
      </c>
      <c r="D298" s="53" t="s">
        <v>149</v>
      </c>
      <c r="E298" s="53" t="s">
        <v>866</v>
      </c>
      <c r="F298" s="53" t="s">
        <v>174</v>
      </c>
      <c r="G298" s="53" t="s">
        <v>175</v>
      </c>
      <c r="H298" s="26">
        <v>2026</v>
      </c>
      <c r="I298" s="28">
        <v>1.1000000000000001</v>
      </c>
      <c r="J298" s="28">
        <v>58.370164352500005</v>
      </c>
    </row>
    <row r="299" spans="2:10" ht="9.75" thickBot="1" x14ac:dyDescent="0.2">
      <c r="B299" s="26">
        <v>295</v>
      </c>
      <c r="C299" s="53" t="s">
        <v>458</v>
      </c>
      <c r="D299" s="53" t="s">
        <v>149</v>
      </c>
      <c r="E299" s="53" t="s">
        <v>866</v>
      </c>
      <c r="F299" s="53" t="s">
        <v>174</v>
      </c>
      <c r="G299" s="53" t="s">
        <v>175</v>
      </c>
      <c r="H299" s="26">
        <v>2026</v>
      </c>
      <c r="I299" s="28">
        <v>1.5</v>
      </c>
      <c r="J299" s="28">
        <v>79.595678662500006</v>
      </c>
    </row>
    <row r="300" spans="2:10" ht="9.75" thickBot="1" x14ac:dyDescent="0.2">
      <c r="B300" s="26">
        <v>296</v>
      </c>
      <c r="C300" s="53" t="s">
        <v>459</v>
      </c>
      <c r="D300" s="53" t="s">
        <v>149</v>
      </c>
      <c r="E300" s="53" t="s">
        <v>866</v>
      </c>
      <c r="F300" s="53" t="s">
        <v>174</v>
      </c>
      <c r="G300" s="53" t="s">
        <v>175</v>
      </c>
      <c r="H300" s="26">
        <v>2026</v>
      </c>
      <c r="I300" s="28">
        <v>1.8</v>
      </c>
      <c r="J300" s="28">
        <v>95.514814395000016</v>
      </c>
    </row>
    <row r="301" spans="2:10" ht="9.75" thickBot="1" x14ac:dyDescent="0.2">
      <c r="B301" s="26">
        <v>297</v>
      </c>
      <c r="C301" s="53" t="s">
        <v>460</v>
      </c>
      <c r="D301" s="53" t="s">
        <v>149</v>
      </c>
      <c r="E301" s="53" t="s">
        <v>699</v>
      </c>
      <c r="F301" s="53" t="s">
        <v>174</v>
      </c>
      <c r="G301" s="53" t="s">
        <v>175</v>
      </c>
      <c r="H301" s="26">
        <v>2026</v>
      </c>
      <c r="I301" s="28">
        <v>12.4</v>
      </c>
      <c r="J301" s="28">
        <v>657.99094361000016</v>
      </c>
    </row>
    <row r="302" spans="2:10" ht="9.75" thickBot="1" x14ac:dyDescent="0.2">
      <c r="B302" s="26">
        <v>298</v>
      </c>
      <c r="C302" s="53" t="s">
        <v>461</v>
      </c>
      <c r="D302" s="53" t="s">
        <v>149</v>
      </c>
      <c r="E302" s="53" t="s">
        <v>699</v>
      </c>
      <c r="F302" s="53" t="s">
        <v>174</v>
      </c>
      <c r="G302" s="53" t="s">
        <v>175</v>
      </c>
      <c r="H302" s="26">
        <v>2026</v>
      </c>
      <c r="I302" s="28">
        <v>4.7</v>
      </c>
      <c r="J302" s="28">
        <v>249.39979314250004</v>
      </c>
    </row>
    <row r="303" spans="2:10" ht="9.75" thickBot="1" x14ac:dyDescent="0.2">
      <c r="B303" s="26">
        <v>299</v>
      </c>
      <c r="C303" s="53" t="s">
        <v>462</v>
      </c>
      <c r="D303" s="53" t="s">
        <v>149</v>
      </c>
      <c r="E303" s="53" t="s">
        <v>699</v>
      </c>
      <c r="F303" s="53" t="s">
        <v>174</v>
      </c>
      <c r="G303" s="53" t="s">
        <v>175</v>
      </c>
      <c r="H303" s="26">
        <v>2026</v>
      </c>
      <c r="I303" s="28">
        <v>2.5</v>
      </c>
      <c r="J303" s="28">
        <v>132.65946443750002</v>
      </c>
    </row>
    <row r="304" spans="2:10" ht="9.75" thickBot="1" x14ac:dyDescent="0.2">
      <c r="B304" s="26">
        <v>300</v>
      </c>
      <c r="C304" s="53" t="s">
        <v>463</v>
      </c>
      <c r="D304" s="53" t="s">
        <v>149</v>
      </c>
      <c r="E304" s="53" t="s">
        <v>699</v>
      </c>
      <c r="F304" s="53" t="s">
        <v>174</v>
      </c>
      <c r="G304" s="53" t="s">
        <v>175</v>
      </c>
      <c r="H304" s="26">
        <v>2026</v>
      </c>
      <c r="I304" s="28">
        <v>3</v>
      </c>
      <c r="J304" s="28">
        <v>159.19135732500001</v>
      </c>
    </row>
    <row r="305" spans="2:10" ht="9.75" thickBot="1" x14ac:dyDescent="0.2">
      <c r="B305" s="26">
        <v>301</v>
      </c>
      <c r="C305" s="53" t="s">
        <v>464</v>
      </c>
      <c r="D305" s="53" t="s">
        <v>149</v>
      </c>
      <c r="E305" s="53" t="s">
        <v>866</v>
      </c>
      <c r="F305" s="53" t="s">
        <v>174</v>
      </c>
      <c r="G305" s="53" t="s">
        <v>175</v>
      </c>
      <c r="H305" s="26">
        <v>2026</v>
      </c>
      <c r="I305" s="28">
        <v>3.1</v>
      </c>
      <c r="J305" s="28">
        <v>164.49773590250004</v>
      </c>
    </row>
    <row r="306" spans="2:10" ht="9.75" thickBot="1" x14ac:dyDescent="0.2">
      <c r="B306" s="26">
        <v>302</v>
      </c>
      <c r="C306" s="53" t="s">
        <v>465</v>
      </c>
      <c r="D306" s="53" t="s">
        <v>149</v>
      </c>
      <c r="E306" s="53" t="s">
        <v>866</v>
      </c>
      <c r="F306" s="53" t="s">
        <v>174</v>
      </c>
      <c r="G306" s="53" t="s">
        <v>175</v>
      </c>
      <c r="H306" s="26">
        <v>2026</v>
      </c>
      <c r="I306" s="28">
        <v>4.7</v>
      </c>
      <c r="J306" s="28">
        <v>249.39979314250004</v>
      </c>
    </row>
    <row r="307" spans="2:10" ht="9.75" thickBot="1" x14ac:dyDescent="0.2">
      <c r="B307" s="26">
        <v>303</v>
      </c>
      <c r="C307" s="53" t="s">
        <v>466</v>
      </c>
      <c r="D307" s="53" t="s">
        <v>149</v>
      </c>
      <c r="E307" s="53" t="s">
        <v>866</v>
      </c>
      <c r="F307" s="53" t="s">
        <v>174</v>
      </c>
      <c r="G307" s="53" t="s">
        <v>175</v>
      </c>
      <c r="H307" s="26">
        <v>2026</v>
      </c>
      <c r="I307" s="28">
        <v>4.7</v>
      </c>
      <c r="J307" s="28">
        <v>249.39979314250004</v>
      </c>
    </row>
    <row r="308" spans="2:10" ht="9.75" thickBot="1" x14ac:dyDescent="0.2">
      <c r="B308" s="26">
        <v>304</v>
      </c>
      <c r="C308" s="53" t="s">
        <v>467</v>
      </c>
      <c r="D308" s="53" t="s">
        <v>149</v>
      </c>
      <c r="E308" s="53" t="s">
        <v>867</v>
      </c>
      <c r="F308" s="53" t="s">
        <v>174</v>
      </c>
      <c r="G308" s="53" t="s">
        <v>175</v>
      </c>
      <c r="H308" s="26">
        <v>2026</v>
      </c>
      <c r="I308" s="28">
        <v>4.8</v>
      </c>
      <c r="J308" s="28">
        <v>254.70617172000001</v>
      </c>
    </row>
    <row r="309" spans="2:10" ht="9.75" thickBot="1" x14ac:dyDescent="0.2">
      <c r="B309" s="26">
        <v>305</v>
      </c>
      <c r="C309" s="53" t="s">
        <v>468</v>
      </c>
      <c r="D309" s="53" t="s">
        <v>149</v>
      </c>
      <c r="E309" s="53" t="s">
        <v>867</v>
      </c>
      <c r="F309" s="53" t="s">
        <v>174</v>
      </c>
      <c r="G309" s="53" t="s">
        <v>175</v>
      </c>
      <c r="H309" s="26">
        <v>2026</v>
      </c>
      <c r="I309" s="28">
        <v>7.7</v>
      </c>
      <c r="J309" s="28">
        <v>408.59115046750009</v>
      </c>
    </row>
    <row r="310" spans="2:10" ht="9.75" thickBot="1" x14ac:dyDescent="0.2">
      <c r="B310" s="26">
        <v>306</v>
      </c>
      <c r="C310" s="53" t="s">
        <v>469</v>
      </c>
      <c r="D310" s="53" t="s">
        <v>169</v>
      </c>
      <c r="E310" s="53" t="s">
        <v>634</v>
      </c>
      <c r="F310" s="53" t="s">
        <v>335</v>
      </c>
      <c r="G310" s="53" t="s">
        <v>171</v>
      </c>
      <c r="H310" s="26">
        <v>2026</v>
      </c>
      <c r="I310" s="28">
        <v>909</v>
      </c>
      <c r="J310" s="28">
        <v>16750.521871200002</v>
      </c>
    </row>
    <row r="311" spans="2:10" ht="9.75" thickBot="1" x14ac:dyDescent="0.2">
      <c r="B311" s="26">
        <v>307</v>
      </c>
      <c r="C311" s="53" t="s">
        <v>470</v>
      </c>
      <c r="D311" s="53" t="s">
        <v>169</v>
      </c>
      <c r="E311" s="53" t="s">
        <v>606</v>
      </c>
      <c r="F311" s="53" t="s">
        <v>232</v>
      </c>
      <c r="G311" s="53" t="s">
        <v>180</v>
      </c>
      <c r="H311" s="26">
        <v>2026</v>
      </c>
      <c r="I311" s="28">
        <v>1100</v>
      </c>
      <c r="J311" s="28">
        <v>20270.158480000002</v>
      </c>
    </row>
    <row r="312" spans="2:10" ht="9.75" thickBot="1" x14ac:dyDescent="0.2">
      <c r="B312" s="26">
        <v>308</v>
      </c>
      <c r="C312" s="53" t="s">
        <v>471</v>
      </c>
      <c r="D312" s="53" t="s">
        <v>169</v>
      </c>
      <c r="E312" s="53" t="s">
        <v>626</v>
      </c>
      <c r="F312" s="53" t="s">
        <v>248</v>
      </c>
      <c r="G312" s="53" t="s">
        <v>249</v>
      </c>
      <c r="H312" s="26">
        <v>2026</v>
      </c>
      <c r="I312" s="28">
        <v>130</v>
      </c>
      <c r="J312" s="28">
        <v>2395.5641840000003</v>
      </c>
    </row>
    <row r="313" spans="2:10" ht="9.75" thickBot="1" x14ac:dyDescent="0.2">
      <c r="B313" s="26">
        <v>309</v>
      </c>
      <c r="C313" s="53" t="s">
        <v>472</v>
      </c>
      <c r="D313" s="53" t="s">
        <v>150</v>
      </c>
      <c r="E313" s="53" t="s">
        <v>864</v>
      </c>
      <c r="F313" s="53" t="s">
        <v>174</v>
      </c>
      <c r="G313" s="53" t="s">
        <v>175</v>
      </c>
      <c r="H313" s="26">
        <v>2026</v>
      </c>
      <c r="I313" s="28">
        <v>457.4</v>
      </c>
      <c r="J313" s="28">
        <v>6822.4112203000013</v>
      </c>
    </row>
    <row r="314" spans="2:10" ht="9.75" thickBot="1" x14ac:dyDescent="0.2">
      <c r="B314" s="26">
        <v>310</v>
      </c>
      <c r="C314" s="53" t="s">
        <v>473</v>
      </c>
      <c r="D314" s="53" t="s">
        <v>124</v>
      </c>
      <c r="E314" s="53" t="s">
        <v>648</v>
      </c>
      <c r="F314" s="53" t="s">
        <v>198</v>
      </c>
      <c r="G314" s="53" t="s">
        <v>184</v>
      </c>
      <c r="H314" s="26">
        <v>2026</v>
      </c>
      <c r="I314" s="28">
        <v>136.883859</v>
      </c>
      <c r="J314" s="28">
        <v>3677.661740172407</v>
      </c>
    </row>
    <row r="315" spans="2:10" ht="9.75" thickBot="1" x14ac:dyDescent="0.2">
      <c r="B315" s="26">
        <v>311</v>
      </c>
      <c r="C315" s="53" t="s">
        <v>474</v>
      </c>
      <c r="D315" s="53" t="s">
        <v>124</v>
      </c>
      <c r="E315" s="53" t="s">
        <v>648</v>
      </c>
      <c r="F315" s="53" t="s">
        <v>198</v>
      </c>
      <c r="G315" s="53" t="s">
        <v>184</v>
      </c>
      <c r="H315" s="26">
        <v>2026</v>
      </c>
      <c r="I315" s="28">
        <v>83.290397999999996</v>
      </c>
      <c r="J315" s="28">
        <v>2237.7650095935151</v>
      </c>
    </row>
    <row r="316" spans="2:10" ht="9.75" thickBot="1" x14ac:dyDescent="0.2">
      <c r="B316" s="26">
        <v>312</v>
      </c>
      <c r="C316" s="53" t="s">
        <v>475</v>
      </c>
      <c r="D316" s="53" t="s">
        <v>105</v>
      </c>
      <c r="E316" s="53" t="s">
        <v>870</v>
      </c>
      <c r="F316" s="53" t="s">
        <v>297</v>
      </c>
      <c r="G316" s="53" t="s">
        <v>167</v>
      </c>
      <c r="H316" s="26">
        <v>2026</v>
      </c>
      <c r="I316" s="28">
        <v>30</v>
      </c>
      <c r="J316" s="28">
        <v>1070.5271850000001</v>
      </c>
    </row>
    <row r="317" spans="2:10" ht="9.75" thickBot="1" x14ac:dyDescent="0.2">
      <c r="B317" s="26">
        <v>313</v>
      </c>
      <c r="C317" s="53" t="s">
        <v>476</v>
      </c>
      <c r="D317" s="53" t="s">
        <v>105</v>
      </c>
      <c r="E317" s="53" t="s">
        <v>870</v>
      </c>
      <c r="F317" s="53" t="s">
        <v>297</v>
      </c>
      <c r="G317" s="53" t="s">
        <v>167</v>
      </c>
      <c r="H317" s="26">
        <v>2026</v>
      </c>
      <c r="I317" s="28">
        <v>30</v>
      </c>
      <c r="J317" s="28">
        <v>1070.5271850000001</v>
      </c>
    </row>
    <row r="318" spans="2:10" ht="9.75" thickBot="1" x14ac:dyDescent="0.2">
      <c r="B318" s="26">
        <v>314</v>
      </c>
      <c r="C318" s="53" t="s">
        <v>477</v>
      </c>
      <c r="D318" s="53" t="s">
        <v>105</v>
      </c>
      <c r="E318" s="53" t="s">
        <v>865</v>
      </c>
      <c r="F318" s="53" t="s">
        <v>200</v>
      </c>
      <c r="G318" s="53" t="s">
        <v>167</v>
      </c>
      <c r="H318" s="26">
        <v>2026</v>
      </c>
      <c r="I318" s="28">
        <v>30</v>
      </c>
      <c r="J318" s="28">
        <v>1070.5271850000001</v>
      </c>
    </row>
    <row r="319" spans="2:10" ht="9.75" thickBot="1" x14ac:dyDescent="0.2">
      <c r="B319" s="26">
        <v>315</v>
      </c>
      <c r="C319" s="53" t="s">
        <v>478</v>
      </c>
      <c r="D319" s="53" t="s">
        <v>105</v>
      </c>
      <c r="E319" s="53" t="s">
        <v>862</v>
      </c>
      <c r="F319" s="53" t="s">
        <v>166</v>
      </c>
      <c r="G319" s="53" t="s">
        <v>167</v>
      </c>
      <c r="H319" s="26">
        <v>2026</v>
      </c>
      <c r="I319" s="28">
        <v>30</v>
      </c>
      <c r="J319" s="28">
        <v>1070.5271850000001</v>
      </c>
    </row>
    <row r="320" spans="2:10" ht="9.75" thickBot="1" x14ac:dyDescent="0.2">
      <c r="B320" s="26">
        <v>316</v>
      </c>
      <c r="C320" s="53" t="s">
        <v>479</v>
      </c>
      <c r="D320" s="53" t="s">
        <v>105</v>
      </c>
      <c r="E320" s="53" t="s">
        <v>862</v>
      </c>
      <c r="F320" s="53" t="s">
        <v>166</v>
      </c>
      <c r="G320" s="53" t="s">
        <v>167</v>
      </c>
      <c r="H320" s="26">
        <v>2026</v>
      </c>
      <c r="I320" s="28">
        <v>30</v>
      </c>
      <c r="J320" s="28">
        <v>1070.5271850000001</v>
      </c>
    </row>
    <row r="321" spans="2:10" ht="9.75" thickBot="1" x14ac:dyDescent="0.2">
      <c r="B321" s="26">
        <v>317</v>
      </c>
      <c r="C321" s="53" t="s">
        <v>480</v>
      </c>
      <c r="D321" s="53" t="s">
        <v>136</v>
      </c>
      <c r="E321" s="53" t="s">
        <v>643</v>
      </c>
      <c r="F321" s="53" t="s">
        <v>202</v>
      </c>
      <c r="G321" s="53" t="s">
        <v>184</v>
      </c>
      <c r="H321" s="26">
        <v>2026</v>
      </c>
      <c r="I321" s="28">
        <v>90</v>
      </c>
      <c r="J321" s="28">
        <v>1750.2269850000002</v>
      </c>
    </row>
    <row r="322" spans="2:10" ht="9.75" thickBot="1" x14ac:dyDescent="0.2">
      <c r="B322" s="26">
        <v>318</v>
      </c>
      <c r="C322" s="53" t="s">
        <v>481</v>
      </c>
      <c r="D322" s="53" t="s">
        <v>136</v>
      </c>
      <c r="E322" s="53" t="s">
        <v>600</v>
      </c>
      <c r="F322" s="53" t="s">
        <v>177</v>
      </c>
      <c r="G322" s="53" t="s">
        <v>171</v>
      </c>
      <c r="H322" s="26">
        <v>2026</v>
      </c>
      <c r="I322" s="28">
        <v>250</v>
      </c>
      <c r="J322" s="28">
        <v>4861.7416250000006</v>
      </c>
    </row>
    <row r="323" spans="2:10" ht="9.75" thickBot="1" x14ac:dyDescent="0.2">
      <c r="B323" s="26">
        <v>319</v>
      </c>
      <c r="C323" s="53" t="s">
        <v>482</v>
      </c>
      <c r="D323" s="53" t="s">
        <v>68</v>
      </c>
      <c r="E323" s="53" t="s">
        <v>866</v>
      </c>
      <c r="F323" s="53" t="s">
        <v>174</v>
      </c>
      <c r="G323" s="53" t="s">
        <v>175</v>
      </c>
      <c r="H323" s="26">
        <v>2026</v>
      </c>
      <c r="I323" s="28">
        <v>30</v>
      </c>
      <c r="J323" s="28">
        <v>460.49661450000008</v>
      </c>
    </row>
    <row r="324" spans="2:10" ht="9.75" thickBot="1" x14ac:dyDescent="0.2">
      <c r="B324" s="26">
        <v>320</v>
      </c>
      <c r="C324" s="53" t="s">
        <v>483</v>
      </c>
      <c r="D324" s="53" t="s">
        <v>169</v>
      </c>
      <c r="E324" s="53" t="s">
        <v>872</v>
      </c>
      <c r="F324" s="53" t="s">
        <v>186</v>
      </c>
      <c r="G324" s="53" t="s">
        <v>167</v>
      </c>
      <c r="H324" s="26">
        <v>2027</v>
      </c>
      <c r="I324" s="28">
        <v>4.7</v>
      </c>
      <c r="J324" s="28">
        <v>86.60885896000002</v>
      </c>
    </row>
    <row r="325" spans="2:10" ht="9.75" thickBot="1" x14ac:dyDescent="0.2">
      <c r="B325" s="26">
        <v>321</v>
      </c>
      <c r="C325" s="53" t="s">
        <v>484</v>
      </c>
      <c r="D325" s="53" t="s">
        <v>169</v>
      </c>
      <c r="E325" s="53" t="s">
        <v>648</v>
      </c>
      <c r="F325" s="53" t="s">
        <v>207</v>
      </c>
      <c r="G325" s="53" t="s">
        <v>205</v>
      </c>
      <c r="H325" s="26">
        <v>2027</v>
      </c>
      <c r="I325" s="28">
        <v>29.9</v>
      </c>
      <c r="J325" s="28">
        <v>550.97976232000008</v>
      </c>
    </row>
    <row r="326" spans="2:10" ht="9.75" thickBot="1" x14ac:dyDescent="0.2">
      <c r="B326" s="26">
        <v>322</v>
      </c>
      <c r="C326" s="53" t="s">
        <v>485</v>
      </c>
      <c r="D326" s="53" t="s">
        <v>169</v>
      </c>
      <c r="E326" s="53" t="s">
        <v>863</v>
      </c>
      <c r="F326" s="53" t="s">
        <v>299</v>
      </c>
      <c r="G326" s="53" t="s">
        <v>167</v>
      </c>
      <c r="H326" s="26">
        <v>2027</v>
      </c>
      <c r="I326" s="28">
        <v>3.5</v>
      </c>
      <c r="J326" s="28">
        <v>64.495958800000011</v>
      </c>
    </row>
    <row r="327" spans="2:10" ht="9.75" thickBot="1" x14ac:dyDescent="0.2">
      <c r="B327" s="26">
        <v>323</v>
      </c>
      <c r="C327" s="53" t="s">
        <v>486</v>
      </c>
      <c r="D327" s="53" t="s">
        <v>169</v>
      </c>
      <c r="E327" s="53" t="s">
        <v>600</v>
      </c>
      <c r="F327" s="53" t="s">
        <v>177</v>
      </c>
      <c r="G327" s="53" t="s">
        <v>171</v>
      </c>
      <c r="H327" s="26">
        <v>2027</v>
      </c>
      <c r="I327" s="28">
        <v>29.9</v>
      </c>
      <c r="J327" s="28">
        <v>550.97976232000008</v>
      </c>
    </row>
    <row r="328" spans="2:10" ht="9.75" thickBot="1" x14ac:dyDescent="0.2">
      <c r="B328" s="26">
        <v>324</v>
      </c>
      <c r="C328" s="53" t="s">
        <v>487</v>
      </c>
      <c r="D328" s="53" t="s">
        <v>169</v>
      </c>
      <c r="E328" s="53" t="s">
        <v>706</v>
      </c>
      <c r="F328" s="53" t="s">
        <v>204</v>
      </c>
      <c r="G328" s="53" t="s">
        <v>205</v>
      </c>
      <c r="H328" s="26">
        <v>2027</v>
      </c>
      <c r="I328" s="28">
        <v>450</v>
      </c>
      <c r="J328" s="28">
        <v>8292.3375600000018</v>
      </c>
    </row>
    <row r="329" spans="2:10" ht="9.75" thickBot="1" x14ac:dyDescent="0.2">
      <c r="B329" s="26">
        <v>325</v>
      </c>
      <c r="C329" s="53" t="s">
        <v>488</v>
      </c>
      <c r="D329" s="53" t="s">
        <v>169</v>
      </c>
      <c r="E329" s="53" t="s">
        <v>634</v>
      </c>
      <c r="F329" s="53" t="s">
        <v>335</v>
      </c>
      <c r="G329" s="53" t="s">
        <v>171</v>
      </c>
      <c r="H329" s="26">
        <v>2027</v>
      </c>
      <c r="I329" s="28">
        <v>550</v>
      </c>
      <c r="J329" s="28">
        <v>10135.079240000001</v>
      </c>
    </row>
    <row r="330" spans="2:10" ht="9.75" thickBot="1" x14ac:dyDescent="0.2">
      <c r="B330" s="26">
        <v>326</v>
      </c>
      <c r="C330" s="53" t="s">
        <v>489</v>
      </c>
      <c r="D330" s="53" t="s">
        <v>150</v>
      </c>
      <c r="E330" s="53" t="s">
        <v>643</v>
      </c>
      <c r="F330" s="53" t="s">
        <v>202</v>
      </c>
      <c r="G330" s="53" t="s">
        <v>184</v>
      </c>
      <c r="H330" s="26">
        <v>2027</v>
      </c>
      <c r="I330" s="28">
        <v>380</v>
      </c>
      <c r="J330" s="28">
        <v>5667.9411100000007</v>
      </c>
    </row>
    <row r="331" spans="2:10" ht="9.75" thickBot="1" x14ac:dyDescent="0.2">
      <c r="B331" s="26">
        <v>327</v>
      </c>
      <c r="C331" s="53" t="s">
        <v>490</v>
      </c>
      <c r="D331" s="53" t="s">
        <v>124</v>
      </c>
      <c r="E331" s="53" t="s">
        <v>652</v>
      </c>
      <c r="F331" s="53" t="s">
        <v>224</v>
      </c>
      <c r="G331" s="53" t="s">
        <v>184</v>
      </c>
      <c r="H331" s="26">
        <v>2027</v>
      </c>
      <c r="I331" s="28">
        <v>300</v>
      </c>
      <c r="J331" s="28">
        <v>8060.1067950000006</v>
      </c>
    </row>
    <row r="332" spans="2:10" ht="9.75" thickBot="1" x14ac:dyDescent="0.2">
      <c r="B332" s="26">
        <v>328</v>
      </c>
      <c r="C332" s="53" t="s">
        <v>491</v>
      </c>
      <c r="D332" s="53" t="s">
        <v>124</v>
      </c>
      <c r="E332" s="53" t="s">
        <v>871</v>
      </c>
      <c r="F332" s="53" t="s">
        <v>234</v>
      </c>
      <c r="G332" s="53" t="s">
        <v>180</v>
      </c>
      <c r="H332" s="26">
        <v>2027</v>
      </c>
      <c r="I332" s="28">
        <v>150</v>
      </c>
      <c r="J332" s="28">
        <v>4030.0533975000003</v>
      </c>
    </row>
    <row r="333" spans="2:10" ht="9.75" thickBot="1" x14ac:dyDescent="0.2">
      <c r="B333" s="26">
        <v>329</v>
      </c>
      <c r="C333" s="53" t="s">
        <v>492</v>
      </c>
      <c r="D333" s="53" t="s">
        <v>124</v>
      </c>
      <c r="E333" s="53" t="s">
        <v>652</v>
      </c>
      <c r="F333" s="53" t="s">
        <v>195</v>
      </c>
      <c r="G333" s="53" t="s">
        <v>184</v>
      </c>
      <c r="H333" s="26">
        <v>2027</v>
      </c>
      <c r="I333" s="28">
        <v>200.1</v>
      </c>
      <c r="J333" s="28">
        <v>5376.0912322650011</v>
      </c>
    </row>
    <row r="334" spans="2:10" ht="9.75" thickBot="1" x14ac:dyDescent="0.2">
      <c r="B334" s="26">
        <v>330</v>
      </c>
      <c r="C334" s="53" t="s">
        <v>493</v>
      </c>
      <c r="D334" s="53" t="s">
        <v>124</v>
      </c>
      <c r="E334" s="53" t="s">
        <v>871</v>
      </c>
      <c r="F334" s="53" t="s">
        <v>227</v>
      </c>
      <c r="G334" s="53" t="s">
        <v>180</v>
      </c>
      <c r="H334" s="26">
        <v>2027</v>
      </c>
      <c r="I334" s="28">
        <v>200</v>
      </c>
      <c r="J334" s="28">
        <v>5373.4045300000016</v>
      </c>
    </row>
    <row r="335" spans="2:10" ht="9.75" thickBot="1" x14ac:dyDescent="0.2">
      <c r="B335" s="26">
        <v>331</v>
      </c>
      <c r="C335" s="53" t="s">
        <v>494</v>
      </c>
      <c r="D335" s="53" t="s">
        <v>105</v>
      </c>
      <c r="E335" s="53" t="s">
        <v>862</v>
      </c>
      <c r="F335" s="53" t="s">
        <v>166</v>
      </c>
      <c r="G335" s="53" t="s">
        <v>167</v>
      </c>
      <c r="H335" s="26">
        <v>2027</v>
      </c>
      <c r="I335" s="28">
        <v>30</v>
      </c>
      <c r="J335" s="28">
        <v>1070.5271850000001</v>
      </c>
    </row>
    <row r="336" spans="2:10" ht="9.75" thickBot="1" x14ac:dyDescent="0.2">
      <c r="B336" s="26">
        <v>332</v>
      </c>
      <c r="C336" s="53" t="s">
        <v>495</v>
      </c>
      <c r="D336" s="53" t="s">
        <v>105</v>
      </c>
      <c r="E336" s="53" t="s">
        <v>621</v>
      </c>
      <c r="F336" s="53" t="s">
        <v>196</v>
      </c>
      <c r="G336" s="53" t="s">
        <v>167</v>
      </c>
      <c r="H336" s="26">
        <v>2027</v>
      </c>
      <c r="I336" s="28">
        <v>100</v>
      </c>
      <c r="J336" s="28">
        <v>3568.4239500000008</v>
      </c>
    </row>
    <row r="337" spans="2:10" ht="9.75" thickBot="1" x14ac:dyDescent="0.2">
      <c r="B337" s="26">
        <v>333</v>
      </c>
      <c r="C337" s="53" t="s">
        <v>496</v>
      </c>
      <c r="D337" s="53" t="s">
        <v>105</v>
      </c>
      <c r="E337" s="53" t="s">
        <v>621</v>
      </c>
      <c r="F337" s="53" t="s">
        <v>196</v>
      </c>
      <c r="G337" s="53" t="s">
        <v>167</v>
      </c>
      <c r="H337" s="26">
        <v>2027</v>
      </c>
      <c r="I337" s="28">
        <v>30</v>
      </c>
      <c r="J337" s="28">
        <v>1070.5271850000001</v>
      </c>
    </row>
    <row r="338" spans="2:10" ht="9.75" thickBot="1" x14ac:dyDescent="0.2">
      <c r="B338" s="26">
        <v>334</v>
      </c>
      <c r="C338" s="53" t="s">
        <v>497</v>
      </c>
      <c r="D338" s="53" t="s">
        <v>105</v>
      </c>
      <c r="E338" s="53" t="s">
        <v>621</v>
      </c>
      <c r="F338" s="53" t="s">
        <v>196</v>
      </c>
      <c r="G338" s="53" t="s">
        <v>167</v>
      </c>
      <c r="H338" s="26">
        <v>2027</v>
      </c>
      <c r="I338" s="28">
        <v>30</v>
      </c>
      <c r="J338" s="28">
        <v>1070.5271850000001</v>
      </c>
    </row>
    <row r="339" spans="2:10" ht="9.75" thickBot="1" x14ac:dyDescent="0.2">
      <c r="B339" s="26">
        <v>335</v>
      </c>
      <c r="C339" s="53" t="s">
        <v>498</v>
      </c>
      <c r="D339" s="53" t="s">
        <v>105</v>
      </c>
      <c r="E339" s="53" t="s">
        <v>872</v>
      </c>
      <c r="F339" s="53" t="s">
        <v>186</v>
      </c>
      <c r="G339" s="53" t="s">
        <v>167</v>
      </c>
      <c r="H339" s="26">
        <v>2027</v>
      </c>
      <c r="I339" s="28">
        <v>30</v>
      </c>
      <c r="J339" s="28">
        <v>1070.5271850000001</v>
      </c>
    </row>
    <row r="340" spans="2:10" ht="9.75" thickBot="1" x14ac:dyDescent="0.2">
      <c r="B340" s="26">
        <v>336</v>
      </c>
      <c r="C340" s="53" t="s">
        <v>499</v>
      </c>
      <c r="D340" s="53" t="s">
        <v>105</v>
      </c>
      <c r="E340" s="53" t="s">
        <v>670</v>
      </c>
      <c r="F340" s="53" t="s">
        <v>247</v>
      </c>
      <c r="G340" s="53" t="s">
        <v>180</v>
      </c>
      <c r="H340" s="26">
        <v>2027</v>
      </c>
      <c r="I340" s="28">
        <v>30</v>
      </c>
      <c r="J340" s="28">
        <v>1070.5271850000001</v>
      </c>
    </row>
    <row r="341" spans="2:10" ht="9.75" thickBot="1" x14ac:dyDescent="0.2">
      <c r="B341" s="26">
        <v>337</v>
      </c>
      <c r="C341" s="53" t="s">
        <v>500</v>
      </c>
      <c r="D341" s="53" t="s">
        <v>66</v>
      </c>
      <c r="E341" s="53" t="s">
        <v>626</v>
      </c>
      <c r="F341" s="53" t="s">
        <v>285</v>
      </c>
      <c r="G341" s="53" t="s">
        <v>249</v>
      </c>
      <c r="H341" s="26">
        <v>2027</v>
      </c>
      <c r="I341" s="28">
        <v>16.93965042</v>
      </c>
      <c r="J341" s="28">
        <v>617.59156921978615</v>
      </c>
    </row>
    <row r="342" spans="2:10" ht="9.75" thickBot="1" x14ac:dyDescent="0.2">
      <c r="B342" s="26">
        <v>338</v>
      </c>
      <c r="C342" s="53" t="s">
        <v>501</v>
      </c>
      <c r="D342" s="53" t="s">
        <v>66</v>
      </c>
      <c r="E342" s="53" t="s">
        <v>865</v>
      </c>
      <c r="F342" s="53" t="s">
        <v>200</v>
      </c>
      <c r="G342" s="53" t="s">
        <v>167</v>
      </c>
      <c r="H342" s="26">
        <v>2027</v>
      </c>
      <c r="I342" s="28">
        <v>7.5</v>
      </c>
      <c r="J342" s="28">
        <v>273.43756537500002</v>
      </c>
    </row>
    <row r="343" spans="2:10" ht="9.75" thickBot="1" x14ac:dyDescent="0.2">
      <c r="B343" s="26">
        <v>339</v>
      </c>
      <c r="C343" s="53" t="s">
        <v>502</v>
      </c>
      <c r="D343" s="53" t="s">
        <v>66</v>
      </c>
      <c r="E343" s="53" t="s">
        <v>863</v>
      </c>
      <c r="F343" s="53" t="s">
        <v>186</v>
      </c>
      <c r="G343" s="53" t="s">
        <v>167</v>
      </c>
      <c r="H343" s="26">
        <v>2027</v>
      </c>
      <c r="I343" s="28">
        <v>15</v>
      </c>
      <c r="J343" s="28">
        <v>546.87513075000004</v>
      </c>
    </row>
    <row r="344" spans="2:10" ht="9.75" thickBot="1" x14ac:dyDescent="0.2">
      <c r="B344" s="26">
        <v>340</v>
      </c>
      <c r="C344" s="53" t="s">
        <v>503</v>
      </c>
      <c r="D344" s="53" t="s">
        <v>66</v>
      </c>
      <c r="E344" s="53" t="s">
        <v>865</v>
      </c>
      <c r="F344" s="53" t="s">
        <v>293</v>
      </c>
      <c r="G344" s="53" t="s">
        <v>167</v>
      </c>
      <c r="H344" s="26">
        <v>2027</v>
      </c>
      <c r="I344" s="28">
        <v>3</v>
      </c>
      <c r="J344" s="28">
        <v>109.37502615000002</v>
      </c>
    </row>
    <row r="345" spans="2:10" ht="9.75" thickBot="1" x14ac:dyDescent="0.2">
      <c r="B345" s="26">
        <v>341</v>
      </c>
      <c r="C345" s="53" t="s">
        <v>504</v>
      </c>
      <c r="D345" s="53" t="s">
        <v>66</v>
      </c>
      <c r="E345" s="53" t="s">
        <v>865</v>
      </c>
      <c r="F345" s="53" t="s">
        <v>293</v>
      </c>
      <c r="G345" s="53" t="s">
        <v>167</v>
      </c>
      <c r="H345" s="26">
        <v>2027</v>
      </c>
      <c r="I345" s="28">
        <v>3.5</v>
      </c>
      <c r="J345" s="28">
        <v>127.60419717500001</v>
      </c>
    </row>
    <row r="346" spans="2:10" ht="9.75" thickBot="1" x14ac:dyDescent="0.2">
      <c r="B346" s="26">
        <v>342</v>
      </c>
      <c r="C346" s="53" t="s">
        <v>505</v>
      </c>
      <c r="D346" s="53" t="s">
        <v>136</v>
      </c>
      <c r="E346" s="53" t="s">
        <v>634</v>
      </c>
      <c r="F346" s="53" t="s">
        <v>214</v>
      </c>
      <c r="G346" s="53" t="s">
        <v>171</v>
      </c>
      <c r="H346" s="26">
        <v>2027</v>
      </c>
      <c r="I346" s="28">
        <v>150</v>
      </c>
      <c r="J346" s="28">
        <v>2917.0449750000002</v>
      </c>
    </row>
    <row r="347" spans="2:10" ht="9.75" thickBot="1" x14ac:dyDescent="0.2">
      <c r="B347" s="26">
        <v>343</v>
      </c>
      <c r="C347" s="53" t="s">
        <v>506</v>
      </c>
      <c r="D347" s="53" t="s">
        <v>136</v>
      </c>
      <c r="E347" s="53" t="s">
        <v>706</v>
      </c>
      <c r="F347" s="53" t="s">
        <v>204</v>
      </c>
      <c r="G347" s="53" t="s">
        <v>205</v>
      </c>
      <c r="H347" s="26">
        <v>2027</v>
      </c>
      <c r="I347" s="28">
        <v>100</v>
      </c>
      <c r="J347" s="28">
        <v>1944.6966500000003</v>
      </c>
    </row>
    <row r="348" spans="2:10" ht="9.75" thickBot="1" x14ac:dyDescent="0.2">
      <c r="B348" s="26">
        <v>344</v>
      </c>
      <c r="C348" s="53" t="s">
        <v>507</v>
      </c>
      <c r="D348" s="53" t="s">
        <v>136</v>
      </c>
      <c r="E348" s="53" t="s">
        <v>706</v>
      </c>
      <c r="F348" s="53" t="s">
        <v>216</v>
      </c>
      <c r="G348" s="53" t="s">
        <v>205</v>
      </c>
      <c r="H348" s="26">
        <v>2027</v>
      </c>
      <c r="I348" s="28">
        <v>96.2</v>
      </c>
      <c r="J348" s="28">
        <v>1870.7981773000004</v>
      </c>
    </row>
    <row r="349" spans="2:10" ht="9.75" thickBot="1" x14ac:dyDescent="0.2">
      <c r="B349" s="26">
        <v>345</v>
      </c>
      <c r="C349" s="53" t="s">
        <v>508</v>
      </c>
      <c r="D349" s="53" t="s">
        <v>149</v>
      </c>
      <c r="E349" s="53" t="s">
        <v>864</v>
      </c>
      <c r="F349" s="53" t="s">
        <v>174</v>
      </c>
      <c r="G349" s="53" t="s">
        <v>175</v>
      </c>
      <c r="H349" s="26">
        <v>2028</v>
      </c>
      <c r="I349" s="28">
        <v>5</v>
      </c>
      <c r="J349" s="28">
        <v>265.31892887500004</v>
      </c>
    </row>
    <row r="350" spans="2:10" ht="9.75" thickBot="1" x14ac:dyDescent="0.2">
      <c r="B350" s="26">
        <v>346</v>
      </c>
      <c r="C350" s="53" t="s">
        <v>509</v>
      </c>
      <c r="D350" s="53" t="s">
        <v>149</v>
      </c>
      <c r="E350" s="53" t="s">
        <v>864</v>
      </c>
      <c r="F350" s="53" t="s">
        <v>174</v>
      </c>
      <c r="G350" s="53" t="s">
        <v>175</v>
      </c>
      <c r="H350" s="26">
        <v>2028</v>
      </c>
      <c r="I350" s="28">
        <v>5.9</v>
      </c>
      <c r="J350" s="28">
        <v>313.07633607250006</v>
      </c>
    </row>
    <row r="351" spans="2:10" ht="9.75" thickBot="1" x14ac:dyDescent="0.2">
      <c r="B351" s="26">
        <v>347</v>
      </c>
      <c r="C351" s="53" t="s">
        <v>510</v>
      </c>
      <c r="D351" s="53" t="s">
        <v>149</v>
      </c>
      <c r="E351" s="53" t="s">
        <v>866</v>
      </c>
      <c r="F351" s="53" t="s">
        <v>174</v>
      </c>
      <c r="G351" s="53" t="s">
        <v>175</v>
      </c>
      <c r="H351" s="26">
        <v>2028</v>
      </c>
      <c r="I351" s="28">
        <v>6.5</v>
      </c>
      <c r="J351" s="28">
        <v>344.91460753750005</v>
      </c>
    </row>
    <row r="352" spans="2:10" ht="9.75" thickBot="1" x14ac:dyDescent="0.2">
      <c r="B352" s="26">
        <v>348</v>
      </c>
      <c r="C352" s="53" t="s">
        <v>511</v>
      </c>
      <c r="D352" s="53" t="s">
        <v>149</v>
      </c>
      <c r="E352" s="53" t="s">
        <v>866</v>
      </c>
      <c r="F352" s="53" t="s">
        <v>174</v>
      </c>
      <c r="G352" s="53" t="s">
        <v>175</v>
      </c>
      <c r="H352" s="26">
        <v>2028</v>
      </c>
      <c r="I352" s="28">
        <v>3.2</v>
      </c>
      <c r="J352" s="28">
        <v>169.80411448000004</v>
      </c>
    </row>
    <row r="353" spans="2:10" ht="9.75" thickBot="1" x14ac:dyDescent="0.2">
      <c r="B353" s="26">
        <v>349</v>
      </c>
      <c r="C353" s="53" t="s">
        <v>512</v>
      </c>
      <c r="D353" s="53" t="s">
        <v>149</v>
      </c>
      <c r="E353" s="53" t="s">
        <v>606</v>
      </c>
      <c r="F353" s="53" t="s">
        <v>232</v>
      </c>
      <c r="G353" s="53" t="s">
        <v>180</v>
      </c>
      <c r="H353" s="26">
        <v>2028</v>
      </c>
      <c r="I353" s="28">
        <v>2.7</v>
      </c>
      <c r="J353" s="28">
        <v>143.27222159250002</v>
      </c>
    </row>
    <row r="354" spans="2:10" ht="9.75" thickBot="1" x14ac:dyDescent="0.2">
      <c r="B354" s="26">
        <v>350</v>
      </c>
      <c r="C354" s="53" t="s">
        <v>513</v>
      </c>
      <c r="D354" s="53" t="s">
        <v>149</v>
      </c>
      <c r="E354" s="53" t="s">
        <v>606</v>
      </c>
      <c r="F354" s="53" t="s">
        <v>402</v>
      </c>
      <c r="G354" s="53" t="s">
        <v>180</v>
      </c>
      <c r="H354" s="26">
        <v>2028</v>
      </c>
      <c r="I354" s="28">
        <v>9.6999999999999993</v>
      </c>
      <c r="J354" s="28">
        <v>514.71872201750011</v>
      </c>
    </row>
    <row r="355" spans="2:10" ht="9.75" thickBot="1" x14ac:dyDescent="0.2">
      <c r="B355" s="26">
        <v>351</v>
      </c>
      <c r="C355" s="53" t="s">
        <v>514</v>
      </c>
      <c r="D355" s="53" t="s">
        <v>149</v>
      </c>
      <c r="E355" s="53" t="s">
        <v>670</v>
      </c>
      <c r="F355" s="53" t="s">
        <v>247</v>
      </c>
      <c r="G355" s="53" t="s">
        <v>180</v>
      </c>
      <c r="H355" s="26">
        <v>2028</v>
      </c>
      <c r="I355" s="28">
        <v>4.5999999999999996</v>
      </c>
      <c r="J355" s="28">
        <v>244.09341456500005</v>
      </c>
    </row>
    <row r="356" spans="2:10" ht="9.75" thickBot="1" x14ac:dyDescent="0.2">
      <c r="B356" s="26">
        <v>352</v>
      </c>
      <c r="C356" s="53" t="s">
        <v>515</v>
      </c>
      <c r="D356" s="53" t="s">
        <v>149</v>
      </c>
      <c r="E356" s="53" t="s">
        <v>670</v>
      </c>
      <c r="F356" s="53" t="s">
        <v>247</v>
      </c>
      <c r="G356" s="53" t="s">
        <v>180</v>
      </c>
      <c r="H356" s="26">
        <v>2028</v>
      </c>
      <c r="I356" s="28">
        <v>6.7</v>
      </c>
      <c r="J356" s="28">
        <v>355.52736469250004</v>
      </c>
    </row>
    <row r="357" spans="2:10" ht="9.75" thickBot="1" x14ac:dyDescent="0.2">
      <c r="B357" s="26">
        <v>353</v>
      </c>
      <c r="C357" s="53" t="s">
        <v>516</v>
      </c>
      <c r="D357" s="53" t="s">
        <v>149</v>
      </c>
      <c r="E357" s="53" t="s">
        <v>874</v>
      </c>
      <c r="F357" s="53" t="s">
        <v>247</v>
      </c>
      <c r="G357" s="53" t="s">
        <v>180</v>
      </c>
      <c r="H357" s="26">
        <v>2028</v>
      </c>
      <c r="I357" s="28">
        <v>17.600000000000001</v>
      </c>
      <c r="J357" s="28">
        <v>933.92262964000008</v>
      </c>
    </row>
    <row r="358" spans="2:10" ht="9.75" thickBot="1" x14ac:dyDescent="0.2">
      <c r="B358" s="26">
        <v>354</v>
      </c>
      <c r="C358" s="53" t="s">
        <v>517</v>
      </c>
      <c r="D358" s="53" t="s">
        <v>149</v>
      </c>
      <c r="E358" s="53" t="s">
        <v>874</v>
      </c>
      <c r="F358" s="53" t="s">
        <v>247</v>
      </c>
      <c r="G358" s="53" t="s">
        <v>180</v>
      </c>
      <c r="H358" s="26">
        <v>2028</v>
      </c>
      <c r="I358" s="28">
        <v>3.8</v>
      </c>
      <c r="J358" s="28">
        <v>201.64238594500003</v>
      </c>
    </row>
    <row r="359" spans="2:10" ht="9.75" thickBot="1" x14ac:dyDescent="0.2">
      <c r="B359" s="26">
        <v>355</v>
      </c>
      <c r="C359" s="53" t="s">
        <v>518</v>
      </c>
      <c r="D359" s="53" t="s">
        <v>149</v>
      </c>
      <c r="E359" s="53" t="s">
        <v>869</v>
      </c>
      <c r="F359" s="53" t="s">
        <v>406</v>
      </c>
      <c r="G359" s="53" t="s">
        <v>180</v>
      </c>
      <c r="H359" s="26">
        <v>2028</v>
      </c>
      <c r="I359" s="28">
        <v>6.2</v>
      </c>
      <c r="J359" s="28">
        <v>328.99547180500008</v>
      </c>
    </row>
    <row r="360" spans="2:10" ht="9.75" thickBot="1" x14ac:dyDescent="0.2">
      <c r="B360" s="26">
        <v>356</v>
      </c>
      <c r="C360" s="53" t="s">
        <v>519</v>
      </c>
      <c r="D360" s="53" t="s">
        <v>149</v>
      </c>
      <c r="E360" s="53" t="s">
        <v>837</v>
      </c>
      <c r="F360" s="53" t="s">
        <v>179</v>
      </c>
      <c r="G360" s="53" t="s">
        <v>180</v>
      </c>
      <c r="H360" s="26">
        <v>2028</v>
      </c>
      <c r="I360" s="28">
        <v>4.5</v>
      </c>
      <c r="J360" s="28">
        <v>238.78703598750002</v>
      </c>
    </row>
    <row r="361" spans="2:10" ht="9.75" thickBot="1" x14ac:dyDescent="0.2">
      <c r="B361" s="26">
        <v>357</v>
      </c>
      <c r="C361" s="53" t="s">
        <v>520</v>
      </c>
      <c r="D361" s="53" t="s">
        <v>149</v>
      </c>
      <c r="E361" s="53" t="s">
        <v>837</v>
      </c>
      <c r="F361" s="53" t="s">
        <v>179</v>
      </c>
      <c r="G361" s="53" t="s">
        <v>180</v>
      </c>
      <c r="H361" s="26">
        <v>2028</v>
      </c>
      <c r="I361" s="28">
        <v>4.5</v>
      </c>
      <c r="J361" s="28">
        <v>238.78703598750002</v>
      </c>
    </row>
    <row r="362" spans="2:10" ht="9.75" thickBot="1" x14ac:dyDescent="0.2">
      <c r="B362" s="26">
        <v>358</v>
      </c>
      <c r="C362" s="53" t="s">
        <v>521</v>
      </c>
      <c r="D362" s="53" t="s">
        <v>149</v>
      </c>
      <c r="E362" s="53" t="s">
        <v>618</v>
      </c>
      <c r="F362" s="53" t="s">
        <v>191</v>
      </c>
      <c r="G362" s="53" t="s">
        <v>192</v>
      </c>
      <c r="H362" s="26">
        <v>2028</v>
      </c>
      <c r="I362" s="28">
        <v>9.1999999999999993</v>
      </c>
      <c r="J362" s="28">
        <v>488.18682913000009</v>
      </c>
    </row>
    <row r="363" spans="2:10" ht="9.75" thickBot="1" x14ac:dyDescent="0.2">
      <c r="B363" s="26">
        <v>359</v>
      </c>
      <c r="C363" s="53" t="s">
        <v>522</v>
      </c>
      <c r="D363" s="53" t="s">
        <v>149</v>
      </c>
      <c r="E363" s="53" t="s">
        <v>626</v>
      </c>
      <c r="F363" s="53" t="s">
        <v>285</v>
      </c>
      <c r="G363" s="53" t="s">
        <v>249</v>
      </c>
      <c r="H363" s="26">
        <v>2028</v>
      </c>
      <c r="I363" s="28">
        <v>3</v>
      </c>
      <c r="J363" s="28">
        <v>159.19135732500001</v>
      </c>
    </row>
    <row r="364" spans="2:10" ht="9.75" thickBot="1" x14ac:dyDescent="0.2">
      <c r="B364" s="26">
        <v>360</v>
      </c>
      <c r="C364" s="53" t="s">
        <v>523</v>
      </c>
      <c r="D364" s="53" t="s">
        <v>149</v>
      </c>
      <c r="E364" s="53" t="s">
        <v>626</v>
      </c>
      <c r="F364" s="53" t="s">
        <v>285</v>
      </c>
      <c r="G364" s="53" t="s">
        <v>249</v>
      </c>
      <c r="H364" s="26">
        <v>2028</v>
      </c>
      <c r="I364" s="28">
        <v>15.5</v>
      </c>
      <c r="J364" s="28">
        <v>822.4886795125002</v>
      </c>
    </row>
    <row r="365" spans="2:10" ht="9.75" thickBot="1" x14ac:dyDescent="0.2">
      <c r="B365" s="26">
        <v>361</v>
      </c>
      <c r="C365" s="53" t="s">
        <v>524</v>
      </c>
      <c r="D365" s="53" t="s">
        <v>149</v>
      </c>
      <c r="E365" s="53" t="s">
        <v>626</v>
      </c>
      <c r="F365" s="53" t="s">
        <v>302</v>
      </c>
      <c r="G365" s="53" t="s">
        <v>249</v>
      </c>
      <c r="H365" s="26">
        <v>2028</v>
      </c>
      <c r="I365" s="28">
        <v>4.5999999999999996</v>
      </c>
      <c r="J365" s="28">
        <v>244.09341456500005</v>
      </c>
    </row>
    <row r="366" spans="2:10" ht="9.75" thickBot="1" x14ac:dyDescent="0.2">
      <c r="B366" s="26">
        <v>362</v>
      </c>
      <c r="C366" s="53" t="s">
        <v>525</v>
      </c>
      <c r="D366" s="53" t="s">
        <v>149</v>
      </c>
      <c r="E366" s="53" t="s">
        <v>626</v>
      </c>
      <c r="F366" s="53" t="s">
        <v>248</v>
      </c>
      <c r="G366" s="53" t="s">
        <v>249</v>
      </c>
      <c r="H366" s="26">
        <v>2028</v>
      </c>
      <c r="I366" s="28">
        <v>10.5</v>
      </c>
      <c r="J366" s="28">
        <v>557.1697506375001</v>
      </c>
    </row>
    <row r="367" spans="2:10" ht="9.75" thickBot="1" x14ac:dyDescent="0.2">
      <c r="B367" s="26">
        <v>363</v>
      </c>
      <c r="C367" s="53" t="s">
        <v>526</v>
      </c>
      <c r="D367" s="53" t="s">
        <v>169</v>
      </c>
      <c r="E367" s="53" t="s">
        <v>600</v>
      </c>
      <c r="F367" s="53" t="s">
        <v>261</v>
      </c>
      <c r="G367" s="53" t="s">
        <v>249</v>
      </c>
      <c r="H367" s="26">
        <v>2028</v>
      </c>
      <c r="I367" s="28">
        <v>289.8</v>
      </c>
      <c r="J367" s="28">
        <v>5340.2653886400012</v>
      </c>
    </row>
    <row r="368" spans="2:10" ht="9.75" thickBot="1" x14ac:dyDescent="0.2">
      <c r="B368" s="26">
        <v>364</v>
      </c>
      <c r="C368" s="53" t="s">
        <v>527</v>
      </c>
      <c r="D368" s="53" t="s">
        <v>169</v>
      </c>
      <c r="E368" s="53" t="s">
        <v>837</v>
      </c>
      <c r="F368" s="53" t="s">
        <v>179</v>
      </c>
      <c r="G368" s="53" t="s">
        <v>180</v>
      </c>
      <c r="H368" s="26">
        <v>2028</v>
      </c>
      <c r="I368" s="28">
        <v>696</v>
      </c>
      <c r="J368" s="28">
        <v>12825.482092800003</v>
      </c>
    </row>
    <row r="369" spans="2:10" ht="9.75" thickBot="1" x14ac:dyDescent="0.2">
      <c r="B369" s="26">
        <v>365</v>
      </c>
      <c r="C369" s="53" t="s">
        <v>528</v>
      </c>
      <c r="D369" s="53" t="s">
        <v>169</v>
      </c>
      <c r="E369" s="53" t="s">
        <v>643</v>
      </c>
      <c r="F369" s="53" t="s">
        <v>202</v>
      </c>
      <c r="G369" s="53" t="s">
        <v>184</v>
      </c>
      <c r="H369" s="26">
        <v>2028</v>
      </c>
      <c r="I369" s="28">
        <v>240</v>
      </c>
      <c r="J369" s="28">
        <v>4422.5800320000008</v>
      </c>
    </row>
    <row r="370" spans="2:10" ht="9.75" thickBot="1" x14ac:dyDescent="0.2">
      <c r="B370" s="26">
        <v>366</v>
      </c>
      <c r="C370" s="53" t="s">
        <v>529</v>
      </c>
      <c r="D370" s="53" t="s">
        <v>169</v>
      </c>
      <c r="E370" s="53" t="s">
        <v>643</v>
      </c>
      <c r="F370" s="53" t="s">
        <v>202</v>
      </c>
      <c r="G370" s="53" t="s">
        <v>184</v>
      </c>
      <c r="H370" s="26">
        <v>2028</v>
      </c>
      <c r="I370" s="28">
        <v>498</v>
      </c>
      <c r="J370" s="28">
        <v>9176.853566400001</v>
      </c>
    </row>
    <row r="371" spans="2:10" ht="9.75" thickBot="1" x14ac:dyDescent="0.2">
      <c r="B371" s="26">
        <v>367</v>
      </c>
      <c r="C371" s="53" t="s">
        <v>530</v>
      </c>
      <c r="D371" s="53" t="s">
        <v>169</v>
      </c>
      <c r="E371" s="53" t="s">
        <v>873</v>
      </c>
      <c r="F371" s="53" t="s">
        <v>531</v>
      </c>
      <c r="G371" s="53" t="s">
        <v>184</v>
      </c>
      <c r="H371" s="26">
        <v>2028</v>
      </c>
      <c r="I371" s="28">
        <v>532</v>
      </c>
      <c r="J371" s="28">
        <v>9803.3857376000014</v>
      </c>
    </row>
    <row r="372" spans="2:10" ht="9.75" thickBot="1" x14ac:dyDescent="0.2">
      <c r="B372" s="26">
        <v>368</v>
      </c>
      <c r="C372" s="53" t="s">
        <v>532</v>
      </c>
      <c r="D372" s="53" t="s">
        <v>124</v>
      </c>
      <c r="E372" s="53" t="s">
        <v>871</v>
      </c>
      <c r="F372" s="53" t="s">
        <v>227</v>
      </c>
      <c r="G372" s="53" t="s">
        <v>180</v>
      </c>
      <c r="H372" s="26">
        <v>2028</v>
      </c>
      <c r="I372" s="28">
        <v>303</v>
      </c>
      <c r="J372" s="28">
        <v>8140.7078629500011</v>
      </c>
    </row>
    <row r="373" spans="2:10" ht="9.75" thickBot="1" x14ac:dyDescent="0.2">
      <c r="B373" s="26">
        <v>369</v>
      </c>
      <c r="C373" s="53" t="s">
        <v>533</v>
      </c>
      <c r="D373" s="53" t="s">
        <v>105</v>
      </c>
      <c r="E373" s="53" t="s">
        <v>870</v>
      </c>
      <c r="F373" s="53" t="s">
        <v>297</v>
      </c>
      <c r="G373" s="53" t="s">
        <v>167</v>
      </c>
      <c r="H373" s="26">
        <v>2028</v>
      </c>
      <c r="I373" s="28">
        <v>17.360394750000001</v>
      </c>
      <c r="J373" s="28">
        <v>619.49248407354264</v>
      </c>
    </row>
    <row r="374" spans="2:10" ht="9.75" thickBot="1" x14ac:dyDescent="0.2">
      <c r="B374" s="26">
        <v>370</v>
      </c>
      <c r="C374" s="53" t="s">
        <v>534</v>
      </c>
      <c r="D374" s="53" t="s">
        <v>105</v>
      </c>
      <c r="E374" s="53" t="s">
        <v>865</v>
      </c>
      <c r="F374" s="53" t="s">
        <v>200</v>
      </c>
      <c r="G374" s="53" t="s">
        <v>167</v>
      </c>
      <c r="H374" s="26">
        <v>2028</v>
      </c>
      <c r="I374" s="28">
        <v>21.439128499999999</v>
      </c>
      <c r="J374" s="28">
        <v>765.0389960652758</v>
      </c>
    </row>
    <row r="375" spans="2:10" ht="9.75" thickBot="1" x14ac:dyDescent="0.2">
      <c r="B375" s="26">
        <v>371</v>
      </c>
      <c r="C375" s="53" t="s">
        <v>535</v>
      </c>
      <c r="D375" s="53" t="s">
        <v>105</v>
      </c>
      <c r="E375" s="53" t="s">
        <v>865</v>
      </c>
      <c r="F375" s="53" t="s">
        <v>200</v>
      </c>
      <c r="G375" s="53" t="s">
        <v>167</v>
      </c>
      <c r="H375" s="26">
        <v>2028</v>
      </c>
      <c r="I375" s="28">
        <v>25</v>
      </c>
      <c r="J375" s="28">
        <v>892.1059875000002</v>
      </c>
    </row>
    <row r="376" spans="2:10" ht="9.75" thickBot="1" x14ac:dyDescent="0.2">
      <c r="B376" s="26">
        <v>372</v>
      </c>
      <c r="C376" s="53" t="s">
        <v>536</v>
      </c>
      <c r="D376" s="53" t="s">
        <v>105</v>
      </c>
      <c r="E376" s="53" t="s">
        <v>864</v>
      </c>
      <c r="F376" s="53" t="s">
        <v>186</v>
      </c>
      <c r="G376" s="53" t="s">
        <v>167</v>
      </c>
      <c r="H376" s="26">
        <v>2028</v>
      </c>
      <c r="I376" s="28">
        <v>13.28433725</v>
      </c>
      <c r="J376" s="28">
        <v>474.04147202777142</v>
      </c>
    </row>
    <row r="377" spans="2:10" ht="9.75" thickBot="1" x14ac:dyDescent="0.2">
      <c r="B377" s="26">
        <v>373</v>
      </c>
      <c r="C377" s="53" t="s">
        <v>537</v>
      </c>
      <c r="D377" s="53" t="s">
        <v>105</v>
      </c>
      <c r="E377" s="53" t="s">
        <v>870</v>
      </c>
      <c r="F377" s="53" t="s">
        <v>200</v>
      </c>
      <c r="G377" s="53" t="s">
        <v>167</v>
      </c>
      <c r="H377" s="26">
        <v>2028</v>
      </c>
      <c r="I377" s="28">
        <v>30</v>
      </c>
      <c r="J377" s="28">
        <v>1070.5271850000001</v>
      </c>
    </row>
    <row r="378" spans="2:10" ht="9.75" thickBot="1" x14ac:dyDescent="0.2">
      <c r="B378" s="26">
        <v>374</v>
      </c>
      <c r="C378" s="53" t="s">
        <v>538</v>
      </c>
      <c r="D378" s="53" t="s">
        <v>105</v>
      </c>
      <c r="E378" s="53" t="s">
        <v>868</v>
      </c>
      <c r="F378" s="53" t="s">
        <v>409</v>
      </c>
      <c r="G378" s="53" t="s">
        <v>180</v>
      </c>
      <c r="H378" s="26">
        <v>2028</v>
      </c>
      <c r="I378" s="28">
        <v>26.3</v>
      </c>
      <c r="J378" s="28">
        <v>938.49549885000022</v>
      </c>
    </row>
    <row r="379" spans="2:10" ht="9.75" thickBot="1" x14ac:dyDescent="0.2">
      <c r="B379" s="26">
        <v>375</v>
      </c>
      <c r="C379" s="53" t="s">
        <v>539</v>
      </c>
      <c r="D379" s="53" t="s">
        <v>66</v>
      </c>
      <c r="E379" s="53" t="s">
        <v>670</v>
      </c>
      <c r="F379" s="53" t="s">
        <v>232</v>
      </c>
      <c r="G379" s="53" t="s">
        <v>180</v>
      </c>
      <c r="H379" s="26">
        <v>2028</v>
      </c>
      <c r="I379" s="28">
        <v>60</v>
      </c>
      <c r="J379" s="28">
        <v>2187.5005230000002</v>
      </c>
    </row>
    <row r="380" spans="2:10" ht="9.75" thickBot="1" x14ac:dyDescent="0.2">
      <c r="B380" s="26">
        <v>376</v>
      </c>
      <c r="C380" s="53" t="s">
        <v>540</v>
      </c>
      <c r="D380" s="53" t="s">
        <v>66</v>
      </c>
      <c r="E380" s="53" t="s">
        <v>868</v>
      </c>
      <c r="F380" s="53" t="s">
        <v>409</v>
      </c>
      <c r="G380" s="53" t="s">
        <v>180</v>
      </c>
      <c r="H380" s="26">
        <v>2028</v>
      </c>
      <c r="I380" s="28">
        <v>42</v>
      </c>
      <c r="J380" s="28">
        <v>1531.2503661000003</v>
      </c>
    </row>
    <row r="381" spans="2:10" ht="9.75" thickBot="1" x14ac:dyDescent="0.2">
      <c r="B381" s="26">
        <v>377</v>
      </c>
      <c r="C381" s="53" t="s">
        <v>541</v>
      </c>
      <c r="D381" s="53" t="s">
        <v>66</v>
      </c>
      <c r="E381" s="53" t="s">
        <v>606</v>
      </c>
      <c r="F381" s="53" t="s">
        <v>234</v>
      </c>
      <c r="G381" s="53" t="s">
        <v>180</v>
      </c>
      <c r="H381" s="26">
        <v>2028</v>
      </c>
      <c r="I381" s="28">
        <v>165</v>
      </c>
      <c r="J381" s="28">
        <v>6015.6264382500012</v>
      </c>
    </row>
    <row r="382" spans="2:10" ht="9.75" thickBot="1" x14ac:dyDescent="0.2">
      <c r="B382" s="26">
        <v>378</v>
      </c>
      <c r="C382" s="53" t="s">
        <v>542</v>
      </c>
      <c r="D382" s="53" t="s">
        <v>66</v>
      </c>
      <c r="E382" s="53" t="s">
        <v>606</v>
      </c>
      <c r="F382" s="53" t="s">
        <v>234</v>
      </c>
      <c r="G382" s="53" t="s">
        <v>180</v>
      </c>
      <c r="H382" s="26">
        <v>2028</v>
      </c>
      <c r="I382" s="28">
        <v>165</v>
      </c>
      <c r="J382" s="28">
        <v>6015.6264382500012</v>
      </c>
    </row>
    <row r="383" spans="2:10" ht="9.75" thickBot="1" x14ac:dyDescent="0.2">
      <c r="B383" s="26">
        <v>379</v>
      </c>
      <c r="C383" s="53" t="s">
        <v>543</v>
      </c>
      <c r="D383" s="53" t="s">
        <v>136</v>
      </c>
      <c r="E383" s="53" t="s">
        <v>706</v>
      </c>
      <c r="F383" s="53" t="s">
        <v>216</v>
      </c>
      <c r="G383" s="53" t="s">
        <v>205</v>
      </c>
      <c r="H383" s="26">
        <v>2028</v>
      </c>
      <c r="I383" s="28">
        <v>350</v>
      </c>
      <c r="J383" s="28">
        <v>6806.4382750000013</v>
      </c>
    </row>
    <row r="384" spans="2:10" ht="9.75" thickBot="1" x14ac:dyDescent="0.2">
      <c r="B384" s="26">
        <v>380</v>
      </c>
      <c r="C384" s="53" t="s">
        <v>544</v>
      </c>
      <c r="D384" s="53" t="s">
        <v>169</v>
      </c>
      <c r="E384" s="53" t="s">
        <v>867</v>
      </c>
      <c r="F384" s="53" t="s">
        <v>174</v>
      </c>
      <c r="G384" s="53" t="s">
        <v>175</v>
      </c>
      <c r="H384" s="26">
        <v>2029</v>
      </c>
      <c r="I384" s="28">
        <v>647.5</v>
      </c>
      <c r="J384" s="28">
        <v>11931.752378000003</v>
      </c>
    </row>
    <row r="385" spans="2:10" ht="9.75" thickBot="1" x14ac:dyDescent="0.2">
      <c r="B385" s="26">
        <v>381</v>
      </c>
      <c r="C385" s="53" t="s">
        <v>545</v>
      </c>
      <c r="D385" s="53" t="s">
        <v>169</v>
      </c>
      <c r="E385" s="53" t="s">
        <v>618</v>
      </c>
      <c r="F385" s="53" t="s">
        <v>191</v>
      </c>
      <c r="G385" s="53" t="s">
        <v>192</v>
      </c>
      <c r="H385" s="26">
        <v>2029</v>
      </c>
      <c r="I385" s="28">
        <v>531.9</v>
      </c>
      <c r="J385" s="28">
        <v>9801.5429959200028</v>
      </c>
    </row>
    <row r="386" spans="2:10" ht="9.75" thickBot="1" x14ac:dyDescent="0.2">
      <c r="B386" s="26">
        <v>382</v>
      </c>
      <c r="C386" s="53" t="s">
        <v>546</v>
      </c>
      <c r="D386" s="53" t="s">
        <v>169</v>
      </c>
      <c r="E386" s="53" t="s">
        <v>600</v>
      </c>
      <c r="F386" s="53" t="s">
        <v>211</v>
      </c>
      <c r="G386" s="53" t="s">
        <v>171</v>
      </c>
      <c r="H386" s="26">
        <v>2029</v>
      </c>
      <c r="I386" s="28">
        <v>607.5</v>
      </c>
      <c r="J386" s="28">
        <v>11194.655706000001</v>
      </c>
    </row>
    <row r="387" spans="2:10" ht="9.75" thickBot="1" x14ac:dyDescent="0.2">
      <c r="B387" s="26">
        <v>383</v>
      </c>
      <c r="C387" s="53" t="s">
        <v>547</v>
      </c>
      <c r="D387" s="53" t="s">
        <v>169</v>
      </c>
      <c r="E387" s="53" t="s">
        <v>600</v>
      </c>
      <c r="F387" s="53" t="s">
        <v>170</v>
      </c>
      <c r="G387" s="53" t="s">
        <v>171</v>
      </c>
      <c r="H387" s="26">
        <v>2029</v>
      </c>
      <c r="I387" s="28">
        <v>100</v>
      </c>
      <c r="J387" s="28">
        <v>1842.7416800000001</v>
      </c>
    </row>
    <row r="388" spans="2:10" ht="9.75" thickBot="1" x14ac:dyDescent="0.2">
      <c r="B388" s="26">
        <v>384</v>
      </c>
      <c r="C388" s="53" t="s">
        <v>548</v>
      </c>
      <c r="D388" s="53" t="s">
        <v>169</v>
      </c>
      <c r="E388" s="53" t="s">
        <v>600</v>
      </c>
      <c r="F388" s="53" t="s">
        <v>211</v>
      </c>
      <c r="G388" s="53" t="s">
        <v>171</v>
      </c>
      <c r="H388" s="26">
        <v>2029</v>
      </c>
      <c r="I388" s="28">
        <v>368.1</v>
      </c>
      <c r="J388" s="28">
        <v>6783.1321240800016</v>
      </c>
    </row>
    <row r="389" spans="2:10" ht="9.75" thickBot="1" x14ac:dyDescent="0.2">
      <c r="B389" s="26">
        <v>385</v>
      </c>
      <c r="C389" s="53" t="s">
        <v>549</v>
      </c>
      <c r="D389" s="53" t="s">
        <v>150</v>
      </c>
      <c r="E389" s="53" t="s">
        <v>868</v>
      </c>
      <c r="F389" s="53" t="s">
        <v>179</v>
      </c>
      <c r="G389" s="53" t="s">
        <v>180</v>
      </c>
      <c r="H389" s="26">
        <v>2029</v>
      </c>
      <c r="I389" s="28">
        <v>662</v>
      </c>
      <c r="J389" s="28">
        <v>9874.1500390000019</v>
      </c>
    </row>
    <row r="390" spans="2:10" ht="9.75" thickBot="1" x14ac:dyDescent="0.2">
      <c r="B390" s="26">
        <v>386</v>
      </c>
      <c r="C390" s="53" t="s">
        <v>550</v>
      </c>
      <c r="D390" s="53" t="s">
        <v>124</v>
      </c>
      <c r="E390" s="53" t="s">
        <v>626</v>
      </c>
      <c r="F390" s="53" t="s">
        <v>302</v>
      </c>
      <c r="G390" s="53" t="s">
        <v>249</v>
      </c>
      <c r="H390" s="26">
        <v>2029</v>
      </c>
      <c r="I390" s="28">
        <v>400</v>
      </c>
      <c r="J390" s="28">
        <v>10746.809060000003</v>
      </c>
    </row>
    <row r="391" spans="2:10" ht="9.75" thickBot="1" x14ac:dyDescent="0.2">
      <c r="B391" s="26">
        <v>387</v>
      </c>
      <c r="C391" s="53" t="s">
        <v>551</v>
      </c>
      <c r="D391" s="53" t="s">
        <v>66</v>
      </c>
      <c r="E391" s="53" t="s">
        <v>869</v>
      </c>
      <c r="F391" s="53" t="s">
        <v>406</v>
      </c>
      <c r="G391" s="53" t="s">
        <v>180</v>
      </c>
      <c r="H391" s="26">
        <v>2029</v>
      </c>
      <c r="I391" s="28">
        <v>71.190913300000005</v>
      </c>
      <c r="J391" s="28">
        <v>2595.5026679432945</v>
      </c>
    </row>
    <row r="392" spans="2:10" ht="9.75" thickBot="1" x14ac:dyDescent="0.2">
      <c r="B392" s="26">
        <v>388</v>
      </c>
      <c r="C392" s="53" t="s">
        <v>1139</v>
      </c>
      <c r="D392" s="53" t="s">
        <v>80</v>
      </c>
      <c r="E392" s="53" t="s">
        <v>606</v>
      </c>
      <c r="F392" s="53" t="s">
        <v>402</v>
      </c>
      <c r="G392" s="53" t="s">
        <v>180</v>
      </c>
      <c r="H392" s="26">
        <v>2029</v>
      </c>
      <c r="I392" s="28">
        <v>1360.3</v>
      </c>
      <c r="J392" s="28">
        <v>102450.33332618502</v>
      </c>
    </row>
    <row r="393" spans="2:10" ht="9.75" thickBot="1" x14ac:dyDescent="0.2">
      <c r="B393" s="26">
        <v>389</v>
      </c>
      <c r="C393" s="53" t="s">
        <v>552</v>
      </c>
      <c r="D393" s="53" t="s">
        <v>136</v>
      </c>
      <c r="E393" s="53" t="s">
        <v>670</v>
      </c>
      <c r="F393" s="53" t="s">
        <v>247</v>
      </c>
      <c r="G393" s="53" t="s">
        <v>180</v>
      </c>
      <c r="H393" s="26">
        <v>2029</v>
      </c>
      <c r="I393" s="28">
        <v>350</v>
      </c>
      <c r="J393" s="28">
        <v>6806.4382750000013</v>
      </c>
    </row>
    <row r="394" spans="2:10" ht="9.75" thickBot="1" x14ac:dyDescent="0.2">
      <c r="B394" s="26">
        <v>390</v>
      </c>
      <c r="C394" s="53" t="s">
        <v>553</v>
      </c>
      <c r="D394" s="53" t="s">
        <v>169</v>
      </c>
      <c r="E394" s="53" t="s">
        <v>863</v>
      </c>
      <c r="F394" s="53" t="s">
        <v>299</v>
      </c>
      <c r="G394" s="53" t="s">
        <v>167</v>
      </c>
      <c r="H394" s="26">
        <v>2030</v>
      </c>
      <c r="I394" s="28">
        <v>751.5</v>
      </c>
      <c r="J394" s="28">
        <v>13848.203725200003</v>
      </c>
    </row>
    <row r="395" spans="2:10" ht="9.75" thickBot="1" x14ac:dyDescent="0.2">
      <c r="B395" s="26">
        <v>391</v>
      </c>
      <c r="C395" s="53" t="s">
        <v>554</v>
      </c>
      <c r="D395" s="53" t="s">
        <v>169</v>
      </c>
      <c r="E395" s="53" t="s">
        <v>652</v>
      </c>
      <c r="F395" s="53" t="s">
        <v>347</v>
      </c>
      <c r="G395" s="53" t="s">
        <v>184</v>
      </c>
      <c r="H395" s="26">
        <v>2030</v>
      </c>
      <c r="I395" s="28">
        <v>60</v>
      </c>
      <c r="J395" s="28">
        <v>1105.6450080000002</v>
      </c>
    </row>
    <row r="396" spans="2:10" ht="9.75" thickBot="1" x14ac:dyDescent="0.2">
      <c r="B396" s="26">
        <v>392</v>
      </c>
      <c r="C396" s="53" t="s">
        <v>555</v>
      </c>
      <c r="D396" s="53" t="s">
        <v>124</v>
      </c>
      <c r="E396" s="53" t="s">
        <v>626</v>
      </c>
      <c r="F396" s="53" t="s">
        <v>285</v>
      </c>
      <c r="G396" s="53" t="s">
        <v>249</v>
      </c>
      <c r="H396" s="26">
        <v>2030</v>
      </c>
      <c r="I396" s="28">
        <v>57.5</v>
      </c>
      <c r="J396" s="28">
        <v>1544.8538023750004</v>
      </c>
    </row>
    <row r="397" spans="2:10" ht="9.75" thickBot="1" x14ac:dyDescent="0.2">
      <c r="B397" s="26">
        <v>393</v>
      </c>
      <c r="C397" s="53" t="s">
        <v>556</v>
      </c>
      <c r="D397" s="53" t="s">
        <v>124</v>
      </c>
      <c r="E397" s="53" t="s">
        <v>626</v>
      </c>
      <c r="F397" s="53" t="s">
        <v>285</v>
      </c>
      <c r="G397" s="53" t="s">
        <v>249</v>
      </c>
      <c r="H397" s="26">
        <v>2030</v>
      </c>
      <c r="I397" s="28">
        <v>46</v>
      </c>
      <c r="J397" s="28">
        <v>1235.8830419000001</v>
      </c>
    </row>
    <row r="398" spans="2:10" ht="9.75" thickBot="1" x14ac:dyDescent="0.2">
      <c r="B398" s="26">
        <v>394</v>
      </c>
      <c r="C398" s="53" t="s">
        <v>557</v>
      </c>
      <c r="D398" s="53" t="s">
        <v>124</v>
      </c>
      <c r="E398" s="53" t="s">
        <v>597</v>
      </c>
      <c r="F398" s="53" t="s">
        <v>263</v>
      </c>
      <c r="G398" s="53" t="s">
        <v>209</v>
      </c>
      <c r="H398" s="26">
        <v>2030</v>
      </c>
      <c r="I398" s="28">
        <v>50</v>
      </c>
      <c r="J398" s="28">
        <v>1343.3511325000004</v>
      </c>
    </row>
    <row r="399" spans="2:10" ht="9.75" thickBot="1" x14ac:dyDescent="0.2">
      <c r="B399" s="26">
        <v>395</v>
      </c>
      <c r="C399" s="53" t="s">
        <v>558</v>
      </c>
      <c r="D399" s="53" t="s">
        <v>124</v>
      </c>
      <c r="E399" s="53" t="s">
        <v>626</v>
      </c>
      <c r="F399" s="53" t="s">
        <v>285</v>
      </c>
      <c r="G399" s="53" t="s">
        <v>249</v>
      </c>
      <c r="H399" s="26">
        <v>2030</v>
      </c>
      <c r="I399" s="28">
        <v>99.5</v>
      </c>
      <c r="J399" s="28">
        <v>2673.2687536750004</v>
      </c>
    </row>
    <row r="400" spans="2:10" ht="9.75" thickBot="1" x14ac:dyDescent="0.2">
      <c r="B400" s="26">
        <v>396</v>
      </c>
      <c r="C400" s="53" t="s">
        <v>559</v>
      </c>
      <c r="D400" s="53" t="s">
        <v>124</v>
      </c>
      <c r="E400" s="53" t="s">
        <v>626</v>
      </c>
      <c r="F400" s="53" t="s">
        <v>285</v>
      </c>
      <c r="G400" s="53" t="s">
        <v>249</v>
      </c>
      <c r="H400" s="26">
        <v>2030</v>
      </c>
      <c r="I400" s="28">
        <v>100</v>
      </c>
      <c r="J400" s="28">
        <v>2686.7022650000008</v>
      </c>
    </row>
    <row r="401" spans="2:10" ht="9.75" thickBot="1" x14ac:dyDescent="0.2">
      <c r="B401" s="26">
        <v>397</v>
      </c>
      <c r="C401" s="53" t="s">
        <v>560</v>
      </c>
      <c r="D401" s="53" t="s">
        <v>105</v>
      </c>
      <c r="E401" s="53" t="s">
        <v>868</v>
      </c>
      <c r="F401" s="53" t="s">
        <v>409</v>
      </c>
      <c r="G401" s="53" t="s">
        <v>180</v>
      </c>
      <c r="H401" s="26">
        <v>2030</v>
      </c>
      <c r="I401" s="28">
        <v>100</v>
      </c>
      <c r="J401" s="28">
        <v>3509.8942450000009</v>
      </c>
    </row>
    <row r="402" spans="2:10" ht="9.75" thickBot="1" x14ac:dyDescent="0.2">
      <c r="B402" s="26">
        <v>398</v>
      </c>
      <c r="C402" s="53" t="s">
        <v>561</v>
      </c>
      <c r="D402" s="53" t="s">
        <v>66</v>
      </c>
      <c r="E402" s="53" t="s">
        <v>868</v>
      </c>
      <c r="F402" s="53" t="s">
        <v>409</v>
      </c>
      <c r="G402" s="53" t="s">
        <v>180</v>
      </c>
      <c r="H402" s="26">
        <v>2030</v>
      </c>
      <c r="I402" s="28">
        <v>135.69999999999999</v>
      </c>
      <c r="J402" s="28">
        <v>4947.3970161850011</v>
      </c>
    </row>
    <row r="403" spans="2:10" ht="9.75" thickBot="1" x14ac:dyDescent="0.2">
      <c r="B403" s="26">
        <v>399</v>
      </c>
      <c r="C403" s="53" t="s">
        <v>562</v>
      </c>
      <c r="D403" s="53" t="s">
        <v>66</v>
      </c>
      <c r="E403" s="53" t="s">
        <v>706</v>
      </c>
      <c r="F403" s="53" t="s">
        <v>204</v>
      </c>
      <c r="G403" s="53" t="s">
        <v>205</v>
      </c>
      <c r="H403" s="26">
        <v>2030</v>
      </c>
      <c r="I403" s="28">
        <v>351.5</v>
      </c>
      <c r="J403" s="28">
        <v>12815.107230575002</v>
      </c>
    </row>
    <row r="404" spans="2:10" ht="9.75" thickBot="1" x14ac:dyDescent="0.2">
      <c r="B404" s="26">
        <v>400</v>
      </c>
      <c r="C404" s="53" t="s">
        <v>563</v>
      </c>
      <c r="D404" s="53" t="s">
        <v>66</v>
      </c>
      <c r="E404" s="53" t="s">
        <v>869</v>
      </c>
      <c r="F404" s="53" t="s">
        <v>406</v>
      </c>
      <c r="G404" s="53" t="s">
        <v>180</v>
      </c>
      <c r="H404" s="26">
        <v>2030</v>
      </c>
      <c r="I404" s="28">
        <v>158.80908669999999</v>
      </c>
      <c r="J404" s="28">
        <v>5789.9160035567065</v>
      </c>
    </row>
    <row r="405" spans="2:10" ht="9.75" thickBot="1" x14ac:dyDescent="0.2">
      <c r="B405" s="26">
        <v>401</v>
      </c>
      <c r="C405" s="53" t="s">
        <v>1140</v>
      </c>
      <c r="D405" s="53" t="s">
        <v>80</v>
      </c>
      <c r="E405" s="53" t="s">
        <v>606</v>
      </c>
      <c r="F405" s="53" t="s">
        <v>402</v>
      </c>
      <c r="G405" s="53" t="s">
        <v>180</v>
      </c>
      <c r="H405" s="26">
        <v>2030</v>
      </c>
      <c r="I405" s="28">
        <v>1360.3</v>
      </c>
      <c r="J405" s="28">
        <v>102450.33332618502</v>
      </c>
    </row>
    <row r="406" spans="2:10" ht="9.75" thickBot="1" x14ac:dyDescent="0.2">
      <c r="B406" s="26">
        <v>402</v>
      </c>
      <c r="C406" s="53" t="s">
        <v>564</v>
      </c>
      <c r="D406" s="53" t="s">
        <v>136</v>
      </c>
      <c r="E406" s="53" t="s">
        <v>615</v>
      </c>
      <c r="F406" s="53" t="s">
        <v>434</v>
      </c>
      <c r="G406" s="53" t="s">
        <v>192</v>
      </c>
      <c r="H406" s="26">
        <v>2030</v>
      </c>
      <c r="I406" s="28">
        <v>500</v>
      </c>
      <c r="J406" s="28">
        <v>9723.4832500000011</v>
      </c>
    </row>
    <row r="407" spans="2:10" ht="9.75" thickBot="1" x14ac:dyDescent="0.2">
      <c r="B407" s="26">
        <v>403</v>
      </c>
      <c r="C407" s="53" t="s">
        <v>565</v>
      </c>
      <c r="D407" s="53" t="s">
        <v>169</v>
      </c>
      <c r="E407" s="53" t="s">
        <v>865</v>
      </c>
      <c r="F407" s="53" t="s">
        <v>200</v>
      </c>
      <c r="G407" s="53" t="s">
        <v>167</v>
      </c>
      <c r="H407" s="26">
        <v>2031</v>
      </c>
      <c r="I407" s="28">
        <v>900.7</v>
      </c>
      <c r="J407" s="28">
        <v>16597.574311760003</v>
      </c>
    </row>
    <row r="408" spans="2:10" ht="9.75" thickBot="1" x14ac:dyDescent="0.2">
      <c r="B408" s="26">
        <v>404</v>
      </c>
      <c r="C408" s="53" t="s">
        <v>566</v>
      </c>
      <c r="D408" s="53" t="s">
        <v>169</v>
      </c>
      <c r="E408" s="53" t="s">
        <v>865</v>
      </c>
      <c r="F408" s="53" t="s">
        <v>200</v>
      </c>
      <c r="G408" s="53" t="s">
        <v>167</v>
      </c>
      <c r="H408" s="26">
        <v>2031</v>
      </c>
      <c r="I408" s="28">
        <v>900</v>
      </c>
      <c r="J408" s="28">
        <v>16584.675120000004</v>
      </c>
    </row>
    <row r="409" spans="2:10" ht="9.75" thickBot="1" x14ac:dyDescent="0.2">
      <c r="B409" s="26">
        <v>405</v>
      </c>
      <c r="C409" s="53" t="s">
        <v>567</v>
      </c>
      <c r="D409" s="53" t="s">
        <v>124</v>
      </c>
      <c r="E409" s="53" t="s">
        <v>871</v>
      </c>
      <c r="F409" s="53" t="s">
        <v>227</v>
      </c>
      <c r="G409" s="53" t="s">
        <v>180</v>
      </c>
      <c r="H409" s="26">
        <v>2031</v>
      </c>
      <c r="I409" s="28">
        <v>303.3</v>
      </c>
      <c r="J409" s="28">
        <v>8148.7679697450012</v>
      </c>
    </row>
    <row r="410" spans="2:10" ht="9.75" thickBot="1" x14ac:dyDescent="0.2">
      <c r="B410" s="26">
        <v>406</v>
      </c>
      <c r="C410" s="53" t="s">
        <v>568</v>
      </c>
      <c r="D410" s="53" t="s">
        <v>124</v>
      </c>
      <c r="E410" s="53" t="s">
        <v>871</v>
      </c>
      <c r="F410" s="53" t="s">
        <v>227</v>
      </c>
      <c r="G410" s="53" t="s">
        <v>180</v>
      </c>
      <c r="H410" s="26">
        <v>2031</v>
      </c>
      <c r="I410" s="28">
        <v>307.2</v>
      </c>
      <c r="J410" s="28">
        <v>8253.5493580800012</v>
      </c>
    </row>
    <row r="411" spans="2:10" ht="9.75" thickBot="1" x14ac:dyDescent="0.2">
      <c r="B411" s="26">
        <v>407</v>
      </c>
      <c r="C411" s="53" t="s">
        <v>569</v>
      </c>
      <c r="D411" s="53" t="s">
        <v>105</v>
      </c>
      <c r="E411" s="53" t="s">
        <v>670</v>
      </c>
      <c r="F411" s="53" t="s">
        <v>174</v>
      </c>
      <c r="G411" s="53" t="s">
        <v>175</v>
      </c>
      <c r="H411" s="26">
        <v>2031</v>
      </c>
      <c r="I411" s="28">
        <v>26.3</v>
      </c>
      <c r="J411" s="28">
        <v>923.10218643500014</v>
      </c>
    </row>
    <row r="412" spans="2:10" ht="9.75" thickBot="1" x14ac:dyDescent="0.2">
      <c r="B412" s="26">
        <v>408</v>
      </c>
      <c r="C412" s="53" t="s">
        <v>570</v>
      </c>
      <c r="D412" s="53" t="s">
        <v>105</v>
      </c>
      <c r="E412" s="53" t="s">
        <v>865</v>
      </c>
      <c r="F412" s="53" t="s">
        <v>200</v>
      </c>
      <c r="G412" s="53" t="s">
        <v>167</v>
      </c>
      <c r="H412" s="26">
        <v>2031</v>
      </c>
      <c r="I412" s="28">
        <v>26.3</v>
      </c>
      <c r="J412" s="28">
        <v>923.10218643500014</v>
      </c>
    </row>
    <row r="413" spans="2:10" ht="9.75" thickBot="1" x14ac:dyDescent="0.2">
      <c r="B413" s="26">
        <v>409</v>
      </c>
      <c r="C413" s="53" t="s">
        <v>571</v>
      </c>
      <c r="D413" s="53" t="s">
        <v>105</v>
      </c>
      <c r="E413" s="53" t="s">
        <v>865</v>
      </c>
      <c r="F413" s="53" t="s">
        <v>200</v>
      </c>
      <c r="G413" s="53" t="s">
        <v>167</v>
      </c>
      <c r="H413" s="26">
        <v>2031</v>
      </c>
      <c r="I413" s="28">
        <v>26.28</v>
      </c>
      <c r="J413" s="28">
        <v>922.40020758600019</v>
      </c>
    </row>
    <row r="414" spans="2:10" ht="9.75" thickBot="1" x14ac:dyDescent="0.2">
      <c r="B414" s="26">
        <v>410</v>
      </c>
      <c r="C414" s="53" t="s">
        <v>572</v>
      </c>
      <c r="D414" s="53" t="s">
        <v>105</v>
      </c>
      <c r="E414" s="53" t="s">
        <v>865</v>
      </c>
      <c r="F414" s="53" t="s">
        <v>200</v>
      </c>
      <c r="G414" s="53" t="s">
        <v>167</v>
      </c>
      <c r="H414" s="26">
        <v>2031</v>
      </c>
      <c r="I414" s="28">
        <v>26.3</v>
      </c>
      <c r="J414" s="28">
        <v>923.10218643500014</v>
      </c>
    </row>
    <row r="415" spans="2:10" ht="9.75" thickBot="1" x14ac:dyDescent="0.2">
      <c r="B415" s="26">
        <v>411</v>
      </c>
      <c r="C415" s="53" t="s">
        <v>1141</v>
      </c>
      <c r="D415" s="53" t="s">
        <v>80</v>
      </c>
      <c r="E415" s="53" t="s">
        <v>652</v>
      </c>
      <c r="F415" s="53" t="s">
        <v>183</v>
      </c>
      <c r="G415" s="53" t="s">
        <v>184</v>
      </c>
      <c r="H415" s="26">
        <v>2031</v>
      </c>
      <c r="I415" s="28">
        <v>1360.3</v>
      </c>
      <c r="J415" s="28">
        <v>102450.33332618502</v>
      </c>
    </row>
    <row r="416" spans="2:10" ht="9.75" thickBot="1" x14ac:dyDescent="0.2">
      <c r="B416" s="26">
        <v>412</v>
      </c>
      <c r="C416" s="53" t="s">
        <v>573</v>
      </c>
      <c r="D416" s="53" t="s">
        <v>136</v>
      </c>
      <c r="E416" s="53" t="s">
        <v>618</v>
      </c>
      <c r="F416" s="53" t="s">
        <v>191</v>
      </c>
      <c r="G416" s="53" t="s">
        <v>192</v>
      </c>
      <c r="H416" s="26">
        <v>2031</v>
      </c>
      <c r="I416" s="28">
        <v>500</v>
      </c>
      <c r="J416" s="28">
        <v>9723.4832500000011</v>
      </c>
    </row>
    <row r="417" spans="2:10" ht="9.75" thickBot="1" x14ac:dyDescent="0.2">
      <c r="B417" s="26">
        <v>413</v>
      </c>
      <c r="C417" s="53" t="s">
        <v>574</v>
      </c>
      <c r="D417" s="53" t="s">
        <v>169</v>
      </c>
      <c r="E417" s="53" t="s">
        <v>873</v>
      </c>
      <c r="F417" s="53" t="s">
        <v>229</v>
      </c>
      <c r="G417" s="53" t="s">
        <v>167</v>
      </c>
      <c r="H417" s="26">
        <v>2032</v>
      </c>
      <c r="I417" s="28">
        <v>857.1</v>
      </c>
      <c r="J417" s="28">
        <v>15794.138939280001</v>
      </c>
    </row>
    <row r="418" spans="2:10" ht="9.75" thickBot="1" x14ac:dyDescent="0.2">
      <c r="B418" s="26">
        <v>414</v>
      </c>
      <c r="C418" s="53" t="s">
        <v>575</v>
      </c>
      <c r="D418" s="53" t="s">
        <v>169</v>
      </c>
      <c r="E418" s="53" t="s">
        <v>643</v>
      </c>
      <c r="F418" s="53" t="s">
        <v>202</v>
      </c>
      <c r="G418" s="53" t="s">
        <v>184</v>
      </c>
      <c r="H418" s="26">
        <v>2032</v>
      </c>
      <c r="I418" s="28">
        <v>142.5</v>
      </c>
      <c r="J418" s="28">
        <v>2625.9068940000006</v>
      </c>
    </row>
    <row r="419" spans="2:10" ht="9.75" thickBot="1" x14ac:dyDescent="0.2">
      <c r="B419" s="26">
        <v>415</v>
      </c>
      <c r="C419" s="53" t="s">
        <v>576</v>
      </c>
      <c r="D419" s="53" t="s">
        <v>169</v>
      </c>
      <c r="E419" s="53" t="s">
        <v>864</v>
      </c>
      <c r="F419" s="53" t="s">
        <v>174</v>
      </c>
      <c r="G419" s="53" t="s">
        <v>175</v>
      </c>
      <c r="H419" s="26">
        <v>2032</v>
      </c>
      <c r="I419" s="28">
        <v>1155.4000000000001</v>
      </c>
      <c r="J419" s="28">
        <v>21291.037370720001</v>
      </c>
    </row>
    <row r="420" spans="2:10" ht="9.75" thickBot="1" x14ac:dyDescent="0.2">
      <c r="B420" s="26">
        <v>416</v>
      </c>
      <c r="C420" s="53" t="s">
        <v>577</v>
      </c>
      <c r="D420" s="53" t="s">
        <v>124</v>
      </c>
      <c r="E420" s="53" t="s">
        <v>871</v>
      </c>
      <c r="F420" s="53" t="s">
        <v>227</v>
      </c>
      <c r="G420" s="53" t="s">
        <v>180</v>
      </c>
      <c r="H420" s="26">
        <v>2032</v>
      </c>
      <c r="I420" s="28">
        <v>750</v>
      </c>
      <c r="J420" s="28">
        <v>20150.266987500003</v>
      </c>
    </row>
    <row r="421" spans="2:10" ht="9.75" thickBot="1" x14ac:dyDescent="0.2">
      <c r="B421" s="26">
        <v>417</v>
      </c>
      <c r="C421" s="53" t="s">
        <v>578</v>
      </c>
      <c r="D421" s="53" t="s">
        <v>105</v>
      </c>
      <c r="E421" s="53" t="s">
        <v>621</v>
      </c>
      <c r="F421" s="53" t="s">
        <v>196</v>
      </c>
      <c r="G421" s="53" t="s">
        <v>167</v>
      </c>
      <c r="H421" s="26">
        <v>2032</v>
      </c>
      <c r="I421" s="28">
        <v>26.3</v>
      </c>
      <c r="J421" s="28">
        <v>923.10218643500014</v>
      </c>
    </row>
    <row r="422" spans="2:10" ht="9.75" thickBot="1" x14ac:dyDescent="0.2">
      <c r="B422" s="26">
        <v>418</v>
      </c>
      <c r="C422" s="53" t="s">
        <v>579</v>
      </c>
      <c r="D422" s="53" t="s">
        <v>105</v>
      </c>
      <c r="E422" s="53" t="s">
        <v>865</v>
      </c>
      <c r="F422" s="53" t="s">
        <v>200</v>
      </c>
      <c r="G422" s="53" t="s">
        <v>167</v>
      </c>
      <c r="H422" s="26">
        <v>2032</v>
      </c>
      <c r="I422" s="28">
        <v>26.3</v>
      </c>
      <c r="J422" s="28">
        <v>923.10218643500014</v>
      </c>
    </row>
    <row r="423" spans="2:10" ht="9.75" thickBot="1" x14ac:dyDescent="0.2">
      <c r="B423" s="26">
        <v>419</v>
      </c>
      <c r="C423" s="53" t="s">
        <v>580</v>
      </c>
      <c r="D423" s="53" t="s">
        <v>66</v>
      </c>
      <c r="E423" s="53" t="s">
        <v>868</v>
      </c>
      <c r="F423" s="53" t="s">
        <v>409</v>
      </c>
      <c r="G423" s="53" t="s">
        <v>180</v>
      </c>
      <c r="H423" s="26">
        <v>2032</v>
      </c>
      <c r="I423" s="28">
        <v>240</v>
      </c>
      <c r="J423" s="28">
        <v>8750.0020920000006</v>
      </c>
    </row>
    <row r="424" spans="2:10" ht="9.75" thickBot="1" x14ac:dyDescent="0.2">
      <c r="B424" s="26">
        <v>420</v>
      </c>
      <c r="C424" s="53" t="s">
        <v>581</v>
      </c>
      <c r="D424" s="53" t="s">
        <v>66</v>
      </c>
      <c r="E424" s="53" t="s">
        <v>870</v>
      </c>
      <c r="F424" s="53" t="s">
        <v>297</v>
      </c>
      <c r="G424" s="53" t="s">
        <v>167</v>
      </c>
      <c r="H424" s="26">
        <v>2032</v>
      </c>
      <c r="I424" s="28">
        <v>222.81218673999999</v>
      </c>
      <c r="J424" s="28">
        <v>8123.3629170753948</v>
      </c>
    </row>
    <row r="425" spans="2:10" ht="9.75" thickBot="1" x14ac:dyDescent="0.2">
      <c r="B425" s="26">
        <v>421</v>
      </c>
      <c r="C425" s="53" t="s">
        <v>582</v>
      </c>
      <c r="D425" s="53" t="s">
        <v>136</v>
      </c>
      <c r="E425" s="53" t="s">
        <v>874</v>
      </c>
      <c r="F425" s="53" t="s">
        <v>174</v>
      </c>
      <c r="G425" s="53" t="s">
        <v>175</v>
      </c>
      <c r="H425" s="26">
        <v>2032</v>
      </c>
      <c r="I425" s="28">
        <v>350</v>
      </c>
      <c r="J425" s="28">
        <v>6806.4382750000013</v>
      </c>
    </row>
    <row r="426" spans="2:10" ht="9.75" thickBot="1" x14ac:dyDescent="0.2">
      <c r="B426" s="26">
        <v>422</v>
      </c>
      <c r="C426" s="53" t="s">
        <v>583</v>
      </c>
      <c r="D426" s="53" t="s">
        <v>136</v>
      </c>
      <c r="E426" s="53" t="s">
        <v>648</v>
      </c>
      <c r="F426" s="53" t="s">
        <v>207</v>
      </c>
      <c r="G426" s="53" t="s">
        <v>205</v>
      </c>
      <c r="H426" s="26">
        <v>2032</v>
      </c>
      <c r="I426" s="28">
        <v>189.8</v>
      </c>
      <c r="J426" s="28">
        <v>3691.0342417000006</v>
      </c>
    </row>
    <row r="427" spans="2:10" ht="14.25" customHeight="1" thickBot="1" x14ac:dyDescent="0.2">
      <c r="B427" s="282" t="s">
        <v>1142</v>
      </c>
      <c r="C427" s="283"/>
      <c r="D427" s="283"/>
      <c r="E427" s="283"/>
      <c r="F427" s="283"/>
      <c r="G427" s="283"/>
      <c r="H427" s="283"/>
      <c r="I427" s="70">
        <v>66912.335205039999</v>
      </c>
      <c r="J427" s="70">
        <v>1692367.9496915322</v>
      </c>
    </row>
    <row r="428" spans="2:10" ht="21.75" customHeight="1" x14ac:dyDescent="0.15">
      <c r="B428" s="284" t="s">
        <v>1191</v>
      </c>
      <c r="C428" s="284"/>
      <c r="D428" s="284"/>
      <c r="E428" s="284"/>
      <c r="F428" s="284"/>
      <c r="G428" s="284"/>
      <c r="H428" s="284"/>
      <c r="I428" s="284"/>
      <c r="J428" s="284"/>
    </row>
    <row r="429" spans="2:10" ht="12.75" customHeight="1" x14ac:dyDescent="0.15">
      <c r="B429" s="280" t="s">
        <v>1192</v>
      </c>
      <c r="C429" s="280"/>
      <c r="D429" s="280"/>
      <c r="E429" s="280"/>
      <c r="F429" s="280"/>
      <c r="G429" s="280"/>
      <c r="H429" s="280"/>
      <c r="I429" s="280"/>
      <c r="J429" s="280"/>
    </row>
    <row r="430" spans="2:10" x14ac:dyDescent="0.15">
      <c r="B430" s="280" t="s">
        <v>1193</v>
      </c>
      <c r="C430" s="280"/>
      <c r="D430" s="280"/>
      <c r="E430" s="280"/>
      <c r="F430" s="280"/>
      <c r="G430" s="280"/>
      <c r="H430" s="280"/>
      <c r="I430" s="280"/>
      <c r="J430" s="280"/>
    </row>
    <row r="431" spans="2:10" x14ac:dyDescent="0.15">
      <c r="B431" s="280" t="s">
        <v>1194</v>
      </c>
      <c r="C431" s="280"/>
      <c r="D431" s="280"/>
      <c r="E431" s="280"/>
      <c r="F431" s="280"/>
      <c r="G431" s="280"/>
      <c r="H431" s="280"/>
      <c r="I431" s="280"/>
      <c r="J431" s="280"/>
    </row>
    <row r="432" spans="2:10" x14ac:dyDescent="0.15">
      <c r="B432" s="280" t="s">
        <v>1195</v>
      </c>
      <c r="C432" s="280"/>
      <c r="D432" s="280"/>
      <c r="E432" s="280"/>
      <c r="F432" s="280"/>
      <c r="G432" s="280"/>
      <c r="H432" s="280"/>
      <c r="I432" s="280"/>
      <c r="J432" s="280"/>
    </row>
    <row r="433" spans="2:10" x14ac:dyDescent="0.15">
      <c r="B433" s="280" t="s">
        <v>1196</v>
      </c>
      <c r="C433" s="280"/>
      <c r="D433" s="280"/>
      <c r="E433" s="280"/>
      <c r="F433" s="280"/>
      <c r="G433" s="280"/>
      <c r="H433" s="280"/>
      <c r="I433" s="280"/>
      <c r="J433" s="280"/>
    </row>
    <row r="434" spans="2:10" x14ac:dyDescent="0.15">
      <c r="B434" s="280" t="s">
        <v>1197</v>
      </c>
      <c r="C434" s="280"/>
      <c r="D434" s="280"/>
      <c r="E434" s="280"/>
      <c r="F434" s="280"/>
      <c r="G434" s="280"/>
      <c r="H434" s="280"/>
      <c r="I434" s="280"/>
      <c r="J434" s="280"/>
    </row>
    <row r="435" spans="2:10" x14ac:dyDescent="0.15">
      <c r="B435" s="280" t="s">
        <v>1198</v>
      </c>
      <c r="C435" s="280"/>
      <c r="D435" s="280"/>
      <c r="E435" s="280"/>
      <c r="F435" s="280"/>
      <c r="G435" s="280"/>
      <c r="H435" s="280"/>
      <c r="I435" s="280"/>
      <c r="J435" s="280"/>
    </row>
    <row r="436" spans="2:10" ht="11.25" customHeight="1" x14ac:dyDescent="0.15">
      <c r="B436" s="281" t="s">
        <v>1199</v>
      </c>
      <c r="C436" s="281"/>
      <c r="D436" s="281"/>
      <c r="E436" s="281"/>
      <c r="F436" s="281"/>
      <c r="G436" s="281"/>
      <c r="H436" s="281"/>
      <c r="I436" s="281"/>
      <c r="J436" s="281"/>
    </row>
  </sheetData>
  <autoFilter ref="B4:J436" xr:uid="{00000000-0009-0000-0000-000017000000}"/>
  <mergeCells count="11">
    <mergeCell ref="B3:L3"/>
    <mergeCell ref="B431:J431"/>
    <mergeCell ref="B432:J432"/>
    <mergeCell ref="B433:J433"/>
    <mergeCell ref="B434:J434"/>
    <mergeCell ref="B435:J435"/>
    <mergeCell ref="B436:J436"/>
    <mergeCell ref="B427:H427"/>
    <mergeCell ref="B428:J428"/>
    <mergeCell ref="B429:J429"/>
    <mergeCell ref="B430:J430"/>
  </mergeCells>
  <conditionalFormatting sqref="B5">
    <cfRule type="duplicateValues" dxfId="3" priority="5"/>
  </conditionalFormatting>
  <conditionalFormatting sqref="C5">
    <cfRule type="duplicateValues" dxfId="2" priority="6"/>
  </conditionalFormatting>
  <conditionalFormatting sqref="B6:B426">
    <cfRule type="duplicateValues" dxfId="1" priority="1"/>
  </conditionalFormatting>
  <conditionalFormatting sqref="C6:C426">
    <cfRule type="duplicateValues" dxfId="0" priority="2"/>
  </conditionalFormatting>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S18"/>
  <sheetViews>
    <sheetView zoomScale="120" zoomScaleNormal="120" workbookViewId="0">
      <selection activeCell="B17" sqref="B17"/>
    </sheetView>
  </sheetViews>
  <sheetFormatPr baseColWidth="10" defaultColWidth="11.42578125" defaultRowHeight="9" x14ac:dyDescent="0.15"/>
  <cols>
    <col min="1" max="1" width="11.42578125" style="6"/>
    <col min="2" max="2" width="15.85546875" style="6" bestFit="1" customWidth="1"/>
    <col min="3" max="17" width="7.7109375" style="6" customWidth="1"/>
    <col min="18" max="18" width="8.7109375" style="6" customWidth="1"/>
    <col min="19" max="16384" width="11.42578125" style="6"/>
  </cols>
  <sheetData>
    <row r="2" spans="2:19" ht="15" customHeight="1" x14ac:dyDescent="0.15">
      <c r="B2" s="212" t="s">
        <v>587</v>
      </c>
      <c r="C2" s="212"/>
      <c r="D2" s="212"/>
      <c r="E2" s="212"/>
      <c r="F2" s="212"/>
      <c r="G2" s="212"/>
      <c r="H2" s="212"/>
      <c r="I2" s="212"/>
      <c r="J2" s="212"/>
      <c r="K2" s="212"/>
      <c r="L2" s="212"/>
      <c r="M2" s="212"/>
      <c r="N2" s="212"/>
      <c r="O2" s="212"/>
      <c r="P2" s="212"/>
      <c r="Q2" s="212"/>
      <c r="R2" s="212"/>
    </row>
    <row r="3" spans="2:19" ht="9.75" thickBot="1" x14ac:dyDescent="0.2">
      <c r="B3" s="213" t="s">
        <v>0</v>
      </c>
      <c r="C3" s="213"/>
      <c r="D3" s="213"/>
      <c r="E3" s="213"/>
      <c r="F3" s="213"/>
      <c r="G3" s="213"/>
      <c r="H3" s="213"/>
      <c r="I3" s="213"/>
      <c r="J3" s="213"/>
      <c r="K3" s="213"/>
      <c r="L3" s="213"/>
      <c r="M3" s="213"/>
      <c r="N3" s="213"/>
      <c r="O3" s="213"/>
      <c r="P3" s="213"/>
      <c r="Q3" s="213"/>
      <c r="R3" s="213"/>
    </row>
    <row r="4" spans="2:19" ht="9.75" thickBot="1" x14ac:dyDescent="0.2">
      <c r="B4" s="239" t="s">
        <v>52</v>
      </c>
      <c r="C4" s="221">
        <v>2018</v>
      </c>
      <c r="D4" s="221">
        <v>2019</v>
      </c>
      <c r="E4" s="221">
        <v>2020</v>
      </c>
      <c r="F4" s="221">
        <v>2021</v>
      </c>
      <c r="G4" s="221">
        <v>2022</v>
      </c>
      <c r="H4" s="221">
        <v>2023</v>
      </c>
      <c r="I4" s="221">
        <v>2024</v>
      </c>
      <c r="J4" s="221">
        <v>2025</v>
      </c>
      <c r="K4" s="221">
        <v>2026</v>
      </c>
      <c r="L4" s="221">
        <v>2027</v>
      </c>
      <c r="M4" s="221">
        <v>2028</v>
      </c>
      <c r="N4" s="221">
        <v>2029</v>
      </c>
      <c r="O4" s="221">
        <v>2030</v>
      </c>
      <c r="P4" s="221">
        <v>2031</v>
      </c>
      <c r="Q4" s="221">
        <v>2032</v>
      </c>
      <c r="R4" s="221" t="s">
        <v>1074</v>
      </c>
    </row>
    <row r="5" spans="2:19" ht="9.75" thickBot="1" x14ac:dyDescent="0.2">
      <c r="B5" s="240"/>
      <c r="C5" s="239"/>
      <c r="D5" s="239"/>
      <c r="E5" s="239"/>
      <c r="F5" s="239"/>
      <c r="G5" s="239"/>
      <c r="H5" s="239"/>
      <c r="I5" s="239"/>
      <c r="J5" s="239"/>
      <c r="K5" s="239"/>
      <c r="L5" s="239"/>
      <c r="M5" s="239"/>
      <c r="N5" s="239"/>
      <c r="O5" s="239"/>
      <c r="P5" s="239"/>
      <c r="Q5" s="239"/>
      <c r="R5" s="239"/>
    </row>
    <row r="6" spans="2:19" ht="9.75" thickBot="1" x14ac:dyDescent="0.2">
      <c r="B6" s="195" t="s">
        <v>53</v>
      </c>
      <c r="C6" s="66">
        <v>680.72559999999999</v>
      </c>
      <c r="D6" s="66">
        <v>0</v>
      </c>
      <c r="E6" s="66">
        <v>200</v>
      </c>
      <c r="F6" s="66">
        <v>500</v>
      </c>
      <c r="G6" s="66">
        <v>115.4</v>
      </c>
      <c r="H6" s="66">
        <v>433.9</v>
      </c>
      <c r="I6" s="66">
        <v>889</v>
      </c>
      <c r="J6" s="66">
        <v>52.3</v>
      </c>
      <c r="K6" s="66">
        <v>539.4</v>
      </c>
      <c r="L6" s="66">
        <v>0</v>
      </c>
      <c r="M6" s="66">
        <v>20.599999999999998</v>
      </c>
      <c r="N6" s="66">
        <v>647.5</v>
      </c>
      <c r="O6" s="66">
        <v>0</v>
      </c>
      <c r="P6" s="66">
        <v>26.3</v>
      </c>
      <c r="Q6" s="66">
        <v>1505.4</v>
      </c>
      <c r="R6" s="66">
        <v>5610.5256000000008</v>
      </c>
      <c r="S6" s="67"/>
    </row>
    <row r="7" spans="2:19" ht="9.75" thickBot="1" x14ac:dyDescent="0.2">
      <c r="B7" s="195" t="s">
        <v>54</v>
      </c>
      <c r="C7" s="66">
        <v>274.2</v>
      </c>
      <c r="D7" s="66">
        <v>761.68200000000002</v>
      </c>
      <c r="E7" s="66">
        <v>530</v>
      </c>
      <c r="F7" s="66">
        <v>40</v>
      </c>
      <c r="G7" s="66">
        <v>605</v>
      </c>
      <c r="H7" s="66">
        <v>1280</v>
      </c>
      <c r="I7" s="66">
        <v>1156.9000000000001</v>
      </c>
      <c r="J7" s="66">
        <v>376.40000000000003</v>
      </c>
      <c r="K7" s="66">
        <v>1100</v>
      </c>
      <c r="L7" s="66">
        <v>380</v>
      </c>
      <c r="M7" s="66">
        <v>1517.6</v>
      </c>
      <c r="N7" s="66">
        <v>2443.4909133000001</v>
      </c>
      <c r="O7" s="66">
        <v>1754.8090867000001</v>
      </c>
      <c r="P7" s="66">
        <v>610.5</v>
      </c>
      <c r="Q7" s="66">
        <v>990</v>
      </c>
      <c r="R7" s="66">
        <v>13820.581999999999</v>
      </c>
      <c r="S7" s="67"/>
    </row>
    <row r="8" spans="2:19" ht="9.75" thickBot="1" x14ac:dyDescent="0.2">
      <c r="B8" s="195" t="s">
        <v>55</v>
      </c>
      <c r="C8" s="66">
        <v>838.255</v>
      </c>
      <c r="D8" s="66">
        <v>1160.67</v>
      </c>
      <c r="E8" s="66">
        <v>738.3</v>
      </c>
      <c r="F8" s="66">
        <v>904</v>
      </c>
      <c r="G8" s="66">
        <v>1606.9</v>
      </c>
      <c r="H8" s="66">
        <v>25</v>
      </c>
      <c r="I8" s="66">
        <v>85.9</v>
      </c>
      <c r="J8" s="66">
        <v>393</v>
      </c>
      <c r="K8" s="66">
        <v>196.2</v>
      </c>
      <c r="L8" s="66">
        <v>257.2</v>
      </c>
      <c r="M8" s="66">
        <v>107.0838605</v>
      </c>
      <c r="N8" s="66">
        <v>0</v>
      </c>
      <c r="O8" s="66">
        <v>751.5</v>
      </c>
      <c r="P8" s="66">
        <v>1879.58</v>
      </c>
      <c r="Q8" s="66">
        <v>1132.5121867399998</v>
      </c>
      <c r="R8" s="66">
        <v>10076.101047239999</v>
      </c>
      <c r="S8" s="67"/>
    </row>
    <row r="9" spans="2:19" ht="9.75" thickBot="1" x14ac:dyDescent="0.2">
      <c r="B9" s="195" t="s">
        <v>56</v>
      </c>
      <c r="C9" s="66">
        <v>1603.9499999999998</v>
      </c>
      <c r="D9" s="66">
        <v>1513.9899999999998</v>
      </c>
      <c r="E9" s="66">
        <v>1263.76</v>
      </c>
      <c r="F9" s="66">
        <v>125</v>
      </c>
      <c r="G9" s="66">
        <v>18</v>
      </c>
      <c r="H9" s="66">
        <v>917.4</v>
      </c>
      <c r="I9" s="66">
        <v>29.7</v>
      </c>
      <c r="J9" s="66">
        <v>0</v>
      </c>
      <c r="K9" s="66">
        <v>1159</v>
      </c>
      <c r="L9" s="66">
        <v>729.9</v>
      </c>
      <c r="M9" s="66">
        <v>0</v>
      </c>
      <c r="N9" s="66">
        <v>1075.5999999999999</v>
      </c>
      <c r="O9" s="66">
        <v>0</v>
      </c>
      <c r="P9" s="66">
        <v>0</v>
      </c>
      <c r="Q9" s="66">
        <v>0</v>
      </c>
      <c r="R9" s="66">
        <v>8436.2999999999993</v>
      </c>
      <c r="S9" s="67"/>
    </row>
    <row r="10" spans="2:19" ht="9.75" thickBot="1" x14ac:dyDescent="0.2">
      <c r="B10" s="195" t="s">
        <v>57</v>
      </c>
      <c r="C10" s="66">
        <v>640</v>
      </c>
      <c r="D10" s="66">
        <v>1528.6599999999999</v>
      </c>
      <c r="E10" s="66">
        <v>0</v>
      </c>
      <c r="F10" s="66">
        <v>511</v>
      </c>
      <c r="G10" s="66">
        <v>33.200000000000003</v>
      </c>
      <c r="H10" s="66">
        <v>30</v>
      </c>
      <c r="I10" s="66">
        <v>324.39999999999998</v>
      </c>
      <c r="J10" s="66">
        <v>982.8</v>
      </c>
      <c r="K10" s="66">
        <v>0</v>
      </c>
      <c r="L10" s="66">
        <v>676.1</v>
      </c>
      <c r="M10" s="66">
        <v>350</v>
      </c>
      <c r="N10" s="66">
        <v>0</v>
      </c>
      <c r="O10" s="66">
        <v>351.5</v>
      </c>
      <c r="P10" s="66">
        <v>0</v>
      </c>
      <c r="Q10" s="66">
        <v>189.8</v>
      </c>
      <c r="R10" s="66">
        <v>5617.46</v>
      </c>
      <c r="S10" s="67"/>
    </row>
    <row r="11" spans="2:19" ht="9.75" thickBot="1" x14ac:dyDescent="0.2">
      <c r="B11" s="195" t="s">
        <v>58</v>
      </c>
      <c r="C11" s="66">
        <v>735</v>
      </c>
      <c r="D11" s="66">
        <v>2938.9561598</v>
      </c>
      <c r="E11" s="66">
        <v>1263.7</v>
      </c>
      <c r="F11" s="66">
        <v>1500</v>
      </c>
      <c r="G11" s="66">
        <v>698.6</v>
      </c>
      <c r="H11" s="66">
        <v>1024.0962055</v>
      </c>
      <c r="I11" s="66">
        <v>1892.3028963200002</v>
      </c>
      <c r="J11" s="66">
        <v>952.91703917999996</v>
      </c>
      <c r="K11" s="66">
        <v>310.17425700000001</v>
      </c>
      <c r="L11" s="66">
        <v>880.1</v>
      </c>
      <c r="M11" s="66">
        <v>1270</v>
      </c>
      <c r="N11" s="66">
        <v>0</v>
      </c>
      <c r="O11" s="66">
        <v>60</v>
      </c>
      <c r="P11" s="66">
        <v>1360.3</v>
      </c>
      <c r="Q11" s="66">
        <v>142.5</v>
      </c>
      <c r="R11" s="66">
        <v>15028.646557800001</v>
      </c>
      <c r="S11" s="67"/>
    </row>
    <row r="12" spans="2:19" ht="9.75" thickBot="1" x14ac:dyDescent="0.2">
      <c r="B12" s="195" t="s">
        <v>59</v>
      </c>
      <c r="C12" s="66">
        <v>637.5</v>
      </c>
      <c r="D12" s="66">
        <v>0</v>
      </c>
      <c r="E12" s="66">
        <v>60</v>
      </c>
      <c r="F12" s="66">
        <v>64</v>
      </c>
      <c r="G12" s="66">
        <v>1105.5513600000002</v>
      </c>
      <c r="H12" s="66">
        <v>319.44863999999995</v>
      </c>
      <c r="I12" s="66">
        <v>0</v>
      </c>
      <c r="J12" s="66">
        <v>99</v>
      </c>
      <c r="K12" s="66">
        <v>0</v>
      </c>
      <c r="L12" s="66">
        <v>0</v>
      </c>
      <c r="M12" s="66">
        <v>9.1999999999999993</v>
      </c>
      <c r="N12" s="66">
        <v>531.9</v>
      </c>
      <c r="O12" s="66">
        <v>500</v>
      </c>
      <c r="P12" s="66">
        <v>500</v>
      </c>
      <c r="Q12" s="66">
        <v>0</v>
      </c>
      <c r="R12" s="66">
        <v>3826.6</v>
      </c>
      <c r="S12" s="67"/>
    </row>
    <row r="13" spans="2:19" ht="9.75" thickBot="1" x14ac:dyDescent="0.2">
      <c r="B13" s="195" t="s">
        <v>23</v>
      </c>
      <c r="C13" s="66">
        <v>0</v>
      </c>
      <c r="D13" s="66">
        <v>41</v>
      </c>
      <c r="E13" s="66">
        <v>340</v>
      </c>
      <c r="F13" s="66">
        <v>0</v>
      </c>
      <c r="G13" s="66">
        <v>569.1</v>
      </c>
      <c r="H13" s="66">
        <v>2038.1</v>
      </c>
      <c r="I13" s="66">
        <v>0</v>
      </c>
      <c r="J13" s="66">
        <v>10.66034958</v>
      </c>
      <c r="K13" s="66">
        <v>130</v>
      </c>
      <c r="L13" s="66">
        <v>16.93965042</v>
      </c>
      <c r="M13" s="66">
        <v>323.40000000000003</v>
      </c>
      <c r="N13" s="66">
        <v>400</v>
      </c>
      <c r="O13" s="66">
        <v>303</v>
      </c>
      <c r="P13" s="66">
        <v>0</v>
      </c>
      <c r="Q13" s="66">
        <v>0</v>
      </c>
      <c r="R13" s="66">
        <v>4172.2</v>
      </c>
      <c r="S13" s="67"/>
    </row>
    <row r="14" spans="2:19" ht="9.75" thickBot="1" x14ac:dyDescent="0.2">
      <c r="B14" s="195" t="s">
        <v>24</v>
      </c>
      <c r="C14" s="66">
        <v>23</v>
      </c>
      <c r="D14" s="66">
        <v>0</v>
      </c>
      <c r="E14" s="66">
        <v>0</v>
      </c>
      <c r="F14" s="66">
        <v>40</v>
      </c>
      <c r="G14" s="66">
        <v>100</v>
      </c>
      <c r="H14" s="66">
        <v>103.4</v>
      </c>
      <c r="I14" s="66">
        <v>0</v>
      </c>
      <c r="J14" s="66">
        <v>0</v>
      </c>
      <c r="K14" s="66">
        <v>0</v>
      </c>
      <c r="L14" s="66">
        <v>0</v>
      </c>
      <c r="M14" s="66">
        <v>0</v>
      </c>
      <c r="N14" s="66">
        <v>0</v>
      </c>
      <c r="O14" s="66">
        <v>50</v>
      </c>
      <c r="P14" s="66">
        <v>0</v>
      </c>
      <c r="Q14" s="66">
        <v>0</v>
      </c>
      <c r="R14" s="66">
        <v>316.39999999999998</v>
      </c>
      <c r="S14" s="67"/>
    </row>
    <row r="15" spans="2:19" ht="9.75" thickBot="1" x14ac:dyDescent="0.2">
      <c r="B15" s="195" t="s">
        <v>60</v>
      </c>
      <c r="C15" s="66">
        <v>0</v>
      </c>
      <c r="D15" s="66">
        <v>7.52</v>
      </c>
      <c r="E15" s="66">
        <v>0</v>
      </c>
      <c r="F15" s="66">
        <v>0</v>
      </c>
      <c r="G15" s="66">
        <v>0</v>
      </c>
      <c r="H15" s="66">
        <v>0</v>
      </c>
      <c r="I15" s="66">
        <v>0</v>
      </c>
      <c r="J15" s="66">
        <v>0</v>
      </c>
      <c r="K15" s="66">
        <v>0</v>
      </c>
      <c r="L15" s="66">
        <v>0</v>
      </c>
      <c r="M15" s="66">
        <v>0</v>
      </c>
      <c r="N15" s="66">
        <v>0</v>
      </c>
      <c r="O15" s="66">
        <v>0</v>
      </c>
      <c r="P15" s="66">
        <v>0</v>
      </c>
      <c r="Q15" s="66">
        <v>0</v>
      </c>
      <c r="R15" s="66">
        <v>7.52</v>
      </c>
      <c r="S15" s="67"/>
    </row>
    <row r="16" spans="2:19" ht="9.75" thickBot="1" x14ac:dyDescent="0.2">
      <c r="B16" s="68" t="s">
        <v>1074</v>
      </c>
      <c r="C16" s="69">
        <f>SUM(C6:C15)</f>
        <v>5432.6306000000004</v>
      </c>
      <c r="D16" s="69">
        <f>SUM(D6:D15)</f>
        <v>7952.4781598</v>
      </c>
      <c r="E16" s="69">
        <f t="shared" ref="E16:R16" si="0">SUM(E6:E15)</f>
        <v>4395.76</v>
      </c>
      <c r="F16" s="69">
        <f t="shared" si="0"/>
        <v>3684</v>
      </c>
      <c r="G16" s="69">
        <f t="shared" si="0"/>
        <v>4851.7513600000002</v>
      </c>
      <c r="H16" s="69">
        <f t="shared" si="0"/>
        <v>6171.3448454999998</v>
      </c>
      <c r="I16" s="69">
        <f t="shared" si="0"/>
        <v>4378.20289632</v>
      </c>
      <c r="J16" s="69">
        <f t="shared" si="0"/>
        <v>2867.0773887599998</v>
      </c>
      <c r="K16" s="69">
        <f t="shared" si="0"/>
        <v>3434.7742570000005</v>
      </c>
      <c r="L16" s="69">
        <f t="shared" si="0"/>
        <v>2940.2396504199996</v>
      </c>
      <c r="M16" s="69">
        <f t="shared" si="0"/>
        <v>3597.8838604999996</v>
      </c>
      <c r="N16" s="69">
        <f t="shared" si="0"/>
        <v>5098.4909133000001</v>
      </c>
      <c r="O16" s="69">
        <f t="shared" si="0"/>
        <v>3770.8090867000001</v>
      </c>
      <c r="P16" s="69">
        <f t="shared" si="0"/>
        <v>4376.68</v>
      </c>
      <c r="Q16" s="69">
        <f t="shared" si="0"/>
        <v>3960.2121867400001</v>
      </c>
      <c r="R16" s="69">
        <f t="shared" si="0"/>
        <v>66912.335205039999</v>
      </c>
    </row>
    <row r="17" spans="2:18" ht="9.75" thickBot="1" x14ac:dyDescent="0.2">
      <c r="B17" s="202" t="s">
        <v>1180</v>
      </c>
      <c r="C17" s="202"/>
      <c r="D17" s="202"/>
      <c r="E17" s="202"/>
      <c r="F17" s="202"/>
      <c r="G17" s="202"/>
      <c r="H17" s="202"/>
      <c r="I17" s="202"/>
      <c r="J17" s="202"/>
      <c r="K17" s="202"/>
      <c r="L17" s="202"/>
      <c r="M17" s="202"/>
      <c r="N17" s="202"/>
      <c r="O17" s="202"/>
      <c r="P17" s="202"/>
      <c r="Q17" s="202"/>
      <c r="R17" s="202"/>
    </row>
    <row r="18" spans="2:18" x14ac:dyDescent="0.15">
      <c r="B18" s="285" t="s">
        <v>20</v>
      </c>
      <c r="C18" s="285"/>
      <c r="D18" s="285"/>
      <c r="E18" s="285"/>
      <c r="F18" s="285"/>
      <c r="G18" s="285"/>
      <c r="H18" s="285"/>
      <c r="I18" s="285"/>
      <c r="J18" s="285"/>
      <c r="K18" s="285"/>
      <c r="L18" s="285"/>
      <c r="M18" s="285"/>
      <c r="N18" s="285"/>
      <c r="O18" s="285"/>
      <c r="P18" s="285"/>
      <c r="Q18" s="285"/>
      <c r="R18" s="285"/>
    </row>
  </sheetData>
  <mergeCells count="20">
    <mergeCell ref="B18:R18"/>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 ref="P4:P5"/>
    <mergeCell ref="Q4:Q5"/>
    <mergeCell ref="R4:R5"/>
  </mergeCells>
  <pageMargins left="0.7" right="0.7" top="0.75" bottom="0.75" header="0.3" footer="0.3"/>
  <ignoredErrors>
    <ignoredError sqref="C16:Q16"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R40"/>
  <sheetViews>
    <sheetView zoomScale="120" zoomScaleNormal="120" workbookViewId="0"/>
  </sheetViews>
  <sheetFormatPr baseColWidth="10" defaultColWidth="11.42578125" defaultRowHeight="9" x14ac:dyDescent="0.15"/>
  <cols>
    <col min="1" max="1" width="11.42578125" style="6"/>
    <col min="2" max="2" width="16.5703125" style="6" customWidth="1"/>
    <col min="3" max="17" width="6.7109375" style="6" customWidth="1"/>
    <col min="18" max="18" width="7.7109375" style="6" customWidth="1"/>
    <col min="19" max="16384" width="11.42578125" style="6"/>
  </cols>
  <sheetData>
    <row r="2" spans="2:18" ht="15" customHeight="1" x14ac:dyDescent="0.15">
      <c r="B2" s="212" t="s">
        <v>588</v>
      </c>
      <c r="C2" s="212"/>
      <c r="D2" s="212"/>
      <c r="E2" s="212"/>
      <c r="F2" s="212"/>
      <c r="G2" s="212"/>
      <c r="H2" s="212"/>
      <c r="I2" s="212"/>
      <c r="J2" s="212"/>
      <c r="K2" s="212"/>
      <c r="L2" s="212"/>
      <c r="M2" s="212"/>
      <c r="N2" s="212"/>
      <c r="O2" s="212"/>
      <c r="P2" s="212"/>
      <c r="Q2" s="212"/>
      <c r="R2" s="212"/>
    </row>
    <row r="3" spans="2:18" ht="9.75" thickBot="1" x14ac:dyDescent="0.2">
      <c r="B3" s="213" t="s">
        <v>0</v>
      </c>
      <c r="C3" s="213"/>
      <c r="D3" s="213"/>
      <c r="E3" s="213"/>
      <c r="F3" s="213"/>
      <c r="G3" s="213"/>
      <c r="H3" s="213"/>
      <c r="I3" s="213"/>
      <c r="J3" s="213"/>
      <c r="K3" s="213"/>
      <c r="L3" s="213"/>
      <c r="M3" s="213"/>
      <c r="N3" s="213"/>
      <c r="O3" s="213"/>
      <c r="P3" s="213"/>
      <c r="Q3" s="213"/>
      <c r="R3" s="213"/>
    </row>
    <row r="4" spans="2:18" ht="9.75" thickBot="1" x14ac:dyDescent="0.2">
      <c r="B4" s="239" t="s">
        <v>21</v>
      </c>
      <c r="C4" s="221">
        <v>2018</v>
      </c>
      <c r="D4" s="221">
        <v>2019</v>
      </c>
      <c r="E4" s="221">
        <v>2020</v>
      </c>
      <c r="F4" s="221">
        <v>2021</v>
      </c>
      <c r="G4" s="221">
        <v>2022</v>
      </c>
      <c r="H4" s="221">
        <v>2023</v>
      </c>
      <c r="I4" s="221">
        <v>2024</v>
      </c>
      <c r="J4" s="221">
        <v>2025</v>
      </c>
      <c r="K4" s="221">
        <v>2026</v>
      </c>
      <c r="L4" s="221">
        <v>2027</v>
      </c>
      <c r="M4" s="221">
        <v>2028</v>
      </c>
      <c r="N4" s="221">
        <v>2029</v>
      </c>
      <c r="O4" s="221">
        <v>2030</v>
      </c>
      <c r="P4" s="221">
        <v>2031</v>
      </c>
      <c r="Q4" s="221">
        <v>2032</v>
      </c>
      <c r="R4" s="221" t="s">
        <v>1074</v>
      </c>
    </row>
    <row r="5" spans="2:18" ht="9.75" thickBot="1" x14ac:dyDescent="0.2">
      <c r="B5" s="240"/>
      <c r="C5" s="239"/>
      <c r="D5" s="239"/>
      <c r="E5" s="239"/>
      <c r="F5" s="239"/>
      <c r="G5" s="239"/>
      <c r="H5" s="239"/>
      <c r="I5" s="239"/>
      <c r="J5" s="239"/>
      <c r="K5" s="239"/>
      <c r="L5" s="239"/>
      <c r="M5" s="239"/>
      <c r="N5" s="239"/>
      <c r="O5" s="239"/>
      <c r="P5" s="239"/>
      <c r="Q5" s="239"/>
      <c r="R5" s="239"/>
    </row>
    <row r="6" spans="2:18" ht="9.75" thickBot="1" x14ac:dyDescent="0.2">
      <c r="B6" s="61" t="s">
        <v>22</v>
      </c>
      <c r="C6" s="62">
        <v>212.51499999999999</v>
      </c>
      <c r="D6" s="62">
        <v>395.67</v>
      </c>
      <c r="E6" s="62">
        <v>395</v>
      </c>
      <c r="F6" s="62">
        <v>0</v>
      </c>
      <c r="G6" s="62">
        <v>0</v>
      </c>
      <c r="H6" s="62">
        <v>0</v>
      </c>
      <c r="I6" s="62">
        <v>0</v>
      </c>
      <c r="J6" s="62">
        <v>0</v>
      </c>
      <c r="K6" s="62">
        <v>68.099999999999994</v>
      </c>
      <c r="L6" s="62">
        <v>30</v>
      </c>
      <c r="M6" s="62">
        <v>0</v>
      </c>
      <c r="N6" s="62">
        <v>0</v>
      </c>
      <c r="O6" s="62">
        <v>0</v>
      </c>
      <c r="P6" s="62">
        <v>0</v>
      </c>
      <c r="Q6" s="62">
        <v>0</v>
      </c>
      <c r="R6" s="62">
        <v>1101.2849999999999</v>
      </c>
    </row>
    <row r="7" spans="2:18" ht="9.75" thickBot="1" x14ac:dyDescent="0.2">
      <c r="B7" s="61" t="s">
        <v>23</v>
      </c>
      <c r="C7" s="62">
        <v>0</v>
      </c>
      <c r="D7" s="62">
        <v>41</v>
      </c>
      <c r="E7" s="62">
        <v>0</v>
      </c>
      <c r="F7" s="62">
        <v>0</v>
      </c>
      <c r="G7" s="62">
        <v>569.1</v>
      </c>
      <c r="H7" s="62">
        <v>2038.1</v>
      </c>
      <c r="I7" s="62">
        <v>0</v>
      </c>
      <c r="J7" s="62">
        <v>10.66034958</v>
      </c>
      <c r="K7" s="62">
        <v>130</v>
      </c>
      <c r="L7" s="62">
        <v>16.93965042</v>
      </c>
      <c r="M7" s="62">
        <v>33.6</v>
      </c>
      <c r="N7" s="62">
        <v>400</v>
      </c>
      <c r="O7" s="62">
        <v>303</v>
      </c>
      <c r="P7" s="62">
        <v>0</v>
      </c>
      <c r="Q7" s="62">
        <v>0</v>
      </c>
      <c r="R7" s="62">
        <v>3542.3999999999996</v>
      </c>
    </row>
    <row r="8" spans="2:18" ht="9.75" thickBot="1" x14ac:dyDescent="0.2">
      <c r="B8" s="61" t="s">
        <v>24</v>
      </c>
      <c r="C8" s="62">
        <v>23</v>
      </c>
      <c r="D8" s="62">
        <v>7.52</v>
      </c>
      <c r="E8" s="62">
        <v>0</v>
      </c>
      <c r="F8" s="62">
        <v>40</v>
      </c>
      <c r="G8" s="62">
        <v>100</v>
      </c>
      <c r="H8" s="62">
        <v>103.4</v>
      </c>
      <c r="I8" s="62">
        <v>0</v>
      </c>
      <c r="J8" s="62">
        <v>0</v>
      </c>
      <c r="K8" s="62">
        <v>0</v>
      </c>
      <c r="L8" s="62">
        <v>0</v>
      </c>
      <c r="M8" s="62">
        <v>0</v>
      </c>
      <c r="N8" s="62">
        <v>0</v>
      </c>
      <c r="O8" s="62">
        <v>50</v>
      </c>
      <c r="P8" s="62">
        <v>0</v>
      </c>
      <c r="Q8" s="62">
        <v>0</v>
      </c>
      <c r="R8" s="62">
        <v>323.91999999999996</v>
      </c>
    </row>
    <row r="9" spans="2:18" ht="9.75" thickBot="1" x14ac:dyDescent="0.2">
      <c r="B9" s="61" t="s">
        <v>25</v>
      </c>
      <c r="C9" s="62">
        <v>0</v>
      </c>
      <c r="D9" s="62">
        <v>0</v>
      </c>
      <c r="E9" s="62">
        <v>0</v>
      </c>
      <c r="F9" s="62">
        <v>0</v>
      </c>
      <c r="G9" s="62">
        <v>0</v>
      </c>
      <c r="H9" s="62">
        <v>0</v>
      </c>
      <c r="I9" s="62">
        <v>0</v>
      </c>
      <c r="J9" s="62">
        <v>99</v>
      </c>
      <c r="K9" s="62">
        <v>0</v>
      </c>
      <c r="L9" s="62">
        <v>0</v>
      </c>
      <c r="M9" s="62">
        <v>0</v>
      </c>
      <c r="N9" s="62">
        <v>0</v>
      </c>
      <c r="O9" s="62">
        <v>500</v>
      </c>
      <c r="P9" s="62">
        <v>0</v>
      </c>
      <c r="Q9" s="62">
        <v>0</v>
      </c>
      <c r="R9" s="62">
        <v>599</v>
      </c>
    </row>
    <row r="10" spans="2:18" ht="9.75" thickBot="1" x14ac:dyDescent="0.2">
      <c r="B10" s="61" t="s">
        <v>26</v>
      </c>
      <c r="C10" s="62">
        <v>0</v>
      </c>
      <c r="D10" s="62">
        <v>0</v>
      </c>
      <c r="E10" s="62">
        <v>0</v>
      </c>
      <c r="F10" s="62">
        <v>0</v>
      </c>
      <c r="G10" s="62">
        <v>0</v>
      </c>
      <c r="H10" s="62">
        <v>0</v>
      </c>
      <c r="I10" s="62">
        <v>64.5</v>
      </c>
      <c r="J10" s="62">
        <v>0</v>
      </c>
      <c r="K10" s="62">
        <v>0</v>
      </c>
      <c r="L10" s="62">
        <v>0</v>
      </c>
      <c r="M10" s="62">
        <v>68.3</v>
      </c>
      <c r="N10" s="62">
        <v>662</v>
      </c>
      <c r="O10" s="62">
        <v>235.7</v>
      </c>
      <c r="P10" s="62">
        <v>0</v>
      </c>
      <c r="Q10" s="62">
        <v>240</v>
      </c>
      <c r="R10" s="62">
        <v>1270.5</v>
      </c>
    </row>
    <row r="11" spans="2:18" ht="9.75" thickBot="1" x14ac:dyDescent="0.2">
      <c r="B11" s="61" t="s">
        <v>27</v>
      </c>
      <c r="C11" s="62">
        <v>60</v>
      </c>
      <c r="D11" s="62">
        <v>1344.71</v>
      </c>
      <c r="E11" s="62">
        <v>0</v>
      </c>
      <c r="F11" s="62">
        <v>261</v>
      </c>
      <c r="G11" s="62">
        <v>3.2</v>
      </c>
      <c r="H11" s="62">
        <v>30</v>
      </c>
      <c r="I11" s="62">
        <v>310</v>
      </c>
      <c r="J11" s="62">
        <v>0</v>
      </c>
      <c r="K11" s="62">
        <v>0</v>
      </c>
      <c r="L11" s="62">
        <v>646.20000000000005</v>
      </c>
      <c r="M11" s="62">
        <v>350</v>
      </c>
      <c r="N11" s="62">
        <v>0</v>
      </c>
      <c r="O11" s="62">
        <v>351.5</v>
      </c>
      <c r="P11" s="62">
        <v>0</v>
      </c>
      <c r="Q11" s="62">
        <v>0</v>
      </c>
      <c r="R11" s="62">
        <v>3356.61</v>
      </c>
    </row>
    <row r="12" spans="2:18" ht="9.75" thickBot="1" x14ac:dyDescent="0.2">
      <c r="B12" s="61" t="s">
        <v>28</v>
      </c>
      <c r="C12" s="62">
        <v>1</v>
      </c>
      <c r="D12" s="62">
        <v>0</v>
      </c>
      <c r="E12" s="62">
        <v>0</v>
      </c>
      <c r="F12" s="62">
        <v>0</v>
      </c>
      <c r="G12" s="62">
        <v>0</v>
      </c>
      <c r="H12" s="62">
        <v>0</v>
      </c>
      <c r="I12" s="62">
        <v>0</v>
      </c>
      <c r="J12" s="62">
        <v>0</v>
      </c>
      <c r="K12" s="62">
        <v>22.6</v>
      </c>
      <c r="L12" s="62">
        <v>0</v>
      </c>
      <c r="M12" s="62">
        <v>0</v>
      </c>
      <c r="N12" s="62">
        <v>0</v>
      </c>
      <c r="O12" s="62">
        <v>0</v>
      </c>
      <c r="P12" s="62">
        <v>0</v>
      </c>
      <c r="Q12" s="62">
        <v>0</v>
      </c>
      <c r="R12" s="62">
        <v>23.6</v>
      </c>
    </row>
    <row r="13" spans="2:18" ht="9.75" thickBot="1" x14ac:dyDescent="0.2">
      <c r="B13" s="61" t="s">
        <v>29</v>
      </c>
      <c r="C13" s="62">
        <v>780</v>
      </c>
      <c r="D13" s="62">
        <v>312.67715980000003</v>
      </c>
      <c r="E13" s="62">
        <v>349</v>
      </c>
      <c r="F13" s="62">
        <v>150</v>
      </c>
      <c r="G13" s="62">
        <v>30</v>
      </c>
      <c r="H13" s="62">
        <v>280</v>
      </c>
      <c r="I13" s="62">
        <v>867.3</v>
      </c>
      <c r="J13" s="62">
        <v>795.11614099999997</v>
      </c>
      <c r="K13" s="62">
        <v>220.17425700000001</v>
      </c>
      <c r="L13" s="62">
        <v>29.9</v>
      </c>
      <c r="M13" s="62">
        <v>0</v>
      </c>
      <c r="N13" s="62">
        <v>0</v>
      </c>
      <c r="O13" s="62">
        <v>0</v>
      </c>
      <c r="P13" s="62">
        <v>0</v>
      </c>
      <c r="Q13" s="62">
        <v>189.8</v>
      </c>
      <c r="R13" s="62">
        <v>4003.9675578000001</v>
      </c>
    </row>
    <row r="14" spans="2:18" ht="9.75" thickBot="1" x14ac:dyDescent="0.2">
      <c r="B14" s="61" t="s">
        <v>61</v>
      </c>
      <c r="C14" s="62">
        <v>0</v>
      </c>
      <c r="D14" s="62">
        <v>0</v>
      </c>
      <c r="E14" s="62">
        <v>0</v>
      </c>
      <c r="F14" s="62">
        <v>0</v>
      </c>
      <c r="G14" s="62">
        <v>0</v>
      </c>
      <c r="H14" s="62">
        <v>0</v>
      </c>
      <c r="I14" s="62">
        <v>0</v>
      </c>
      <c r="J14" s="62">
        <v>0</v>
      </c>
      <c r="K14" s="62">
        <v>3.9</v>
      </c>
      <c r="L14" s="62">
        <v>0</v>
      </c>
      <c r="M14" s="62">
        <v>0</v>
      </c>
      <c r="N14" s="62">
        <v>0</v>
      </c>
      <c r="O14" s="62">
        <v>0</v>
      </c>
      <c r="P14" s="62">
        <v>0</v>
      </c>
      <c r="Q14" s="62">
        <v>0</v>
      </c>
      <c r="R14" s="62">
        <v>3.9</v>
      </c>
    </row>
    <row r="15" spans="2:18" ht="9.75" thickBot="1" x14ac:dyDescent="0.2">
      <c r="B15" s="61" t="s">
        <v>30</v>
      </c>
      <c r="C15" s="62">
        <v>0</v>
      </c>
      <c r="D15" s="62">
        <v>0</v>
      </c>
      <c r="E15" s="62">
        <v>0</v>
      </c>
      <c r="F15" s="62">
        <v>100</v>
      </c>
      <c r="G15" s="62">
        <v>0</v>
      </c>
      <c r="H15" s="62">
        <v>0</v>
      </c>
      <c r="I15" s="62">
        <v>14.4</v>
      </c>
      <c r="J15" s="62">
        <v>982.8</v>
      </c>
      <c r="K15" s="62">
        <v>0</v>
      </c>
      <c r="L15" s="62">
        <v>0</v>
      </c>
      <c r="M15" s="62">
        <v>0</v>
      </c>
      <c r="N15" s="62">
        <v>0</v>
      </c>
      <c r="O15" s="62">
        <v>0</v>
      </c>
      <c r="P15" s="62">
        <v>0</v>
      </c>
      <c r="Q15" s="62">
        <v>0</v>
      </c>
      <c r="R15" s="62">
        <v>1097.2</v>
      </c>
    </row>
    <row r="16" spans="2:18" ht="9.75" thickBot="1" x14ac:dyDescent="0.2">
      <c r="B16" s="61" t="s">
        <v>31</v>
      </c>
      <c r="C16" s="62">
        <v>615.23</v>
      </c>
      <c r="D16" s="62">
        <v>0</v>
      </c>
      <c r="E16" s="62">
        <v>0</v>
      </c>
      <c r="F16" s="62">
        <v>0</v>
      </c>
      <c r="G16" s="62">
        <v>60</v>
      </c>
      <c r="H16" s="62">
        <v>233.9</v>
      </c>
      <c r="I16" s="62">
        <v>889</v>
      </c>
      <c r="J16" s="62">
        <v>3.3</v>
      </c>
      <c r="K16" s="62">
        <v>46.9</v>
      </c>
      <c r="L16" s="62">
        <v>0</v>
      </c>
      <c r="M16" s="62">
        <v>9.6999999999999993</v>
      </c>
      <c r="N16" s="62">
        <v>0</v>
      </c>
      <c r="O16" s="62">
        <v>0</v>
      </c>
      <c r="P16" s="62">
        <v>0</v>
      </c>
      <c r="Q16" s="62">
        <v>0</v>
      </c>
      <c r="R16" s="62">
        <v>1858.0300000000002</v>
      </c>
    </row>
    <row r="17" spans="2:18" ht="9.75" thickBot="1" x14ac:dyDescent="0.2">
      <c r="B17" s="61" t="s">
        <v>32</v>
      </c>
      <c r="C17" s="62">
        <v>269.8</v>
      </c>
      <c r="D17" s="62">
        <v>150</v>
      </c>
      <c r="E17" s="62">
        <v>93</v>
      </c>
      <c r="F17" s="62">
        <v>0</v>
      </c>
      <c r="G17" s="62">
        <v>1358.5</v>
      </c>
      <c r="H17" s="62">
        <v>15</v>
      </c>
      <c r="I17" s="62">
        <v>0</v>
      </c>
      <c r="J17" s="62">
        <v>0</v>
      </c>
      <c r="K17" s="62">
        <v>3.8</v>
      </c>
      <c r="L17" s="62">
        <v>18.5</v>
      </c>
      <c r="M17" s="62">
        <v>0</v>
      </c>
      <c r="N17" s="62">
        <v>0</v>
      </c>
      <c r="O17" s="62">
        <v>751.5</v>
      </c>
      <c r="P17" s="62">
        <v>0</v>
      </c>
      <c r="Q17" s="62">
        <v>0</v>
      </c>
      <c r="R17" s="62">
        <v>2660.1</v>
      </c>
    </row>
    <row r="18" spans="2:18" ht="9.75" thickBot="1" x14ac:dyDescent="0.2">
      <c r="B18" s="61" t="s">
        <v>33</v>
      </c>
      <c r="C18" s="62">
        <v>0</v>
      </c>
      <c r="D18" s="62">
        <v>0</v>
      </c>
      <c r="E18" s="62">
        <v>0</v>
      </c>
      <c r="F18" s="62">
        <v>0</v>
      </c>
      <c r="G18" s="62">
        <v>0</v>
      </c>
      <c r="H18" s="62">
        <v>0</v>
      </c>
      <c r="I18" s="62">
        <v>4</v>
      </c>
      <c r="J18" s="62">
        <v>0</v>
      </c>
      <c r="K18" s="62">
        <v>0</v>
      </c>
      <c r="L18" s="62">
        <v>0</v>
      </c>
      <c r="M18" s="62">
        <v>6.2</v>
      </c>
      <c r="N18" s="62">
        <v>71.190913300000005</v>
      </c>
      <c r="O18" s="62">
        <v>158.80908669999999</v>
      </c>
      <c r="P18" s="62">
        <v>0</v>
      </c>
      <c r="Q18" s="62">
        <v>0</v>
      </c>
      <c r="R18" s="62">
        <v>240.2</v>
      </c>
    </row>
    <row r="19" spans="2:18" ht="9.75" thickBot="1" x14ac:dyDescent="0.2">
      <c r="B19" s="61" t="s">
        <v>34</v>
      </c>
      <c r="C19" s="62">
        <v>164.4956</v>
      </c>
      <c r="D19" s="62">
        <v>0</v>
      </c>
      <c r="E19" s="62">
        <v>0</v>
      </c>
      <c r="F19" s="62">
        <v>0</v>
      </c>
      <c r="G19" s="62">
        <v>55.4</v>
      </c>
      <c r="H19" s="62">
        <v>0</v>
      </c>
      <c r="I19" s="62">
        <v>0</v>
      </c>
      <c r="J19" s="62">
        <v>30</v>
      </c>
      <c r="K19" s="62">
        <v>457.4</v>
      </c>
      <c r="L19" s="62">
        <v>0</v>
      </c>
      <c r="M19" s="62">
        <v>24.184337249999999</v>
      </c>
      <c r="N19" s="62">
        <v>0</v>
      </c>
      <c r="O19" s="62">
        <v>0</v>
      </c>
      <c r="P19" s="62">
        <v>0</v>
      </c>
      <c r="Q19" s="62">
        <v>1155.4000000000001</v>
      </c>
      <c r="R19" s="62">
        <v>1886.87993725</v>
      </c>
    </row>
    <row r="20" spans="2:18" ht="9.75" thickBot="1" x14ac:dyDescent="0.2">
      <c r="B20" s="61" t="s">
        <v>35</v>
      </c>
      <c r="C20" s="62">
        <v>177.24</v>
      </c>
      <c r="D20" s="62">
        <v>0</v>
      </c>
      <c r="E20" s="62">
        <v>64</v>
      </c>
      <c r="F20" s="62">
        <v>874</v>
      </c>
      <c r="G20" s="62">
        <v>235.8</v>
      </c>
      <c r="H20" s="62">
        <v>0</v>
      </c>
      <c r="I20" s="62">
        <v>85.9</v>
      </c>
      <c r="J20" s="62">
        <v>0</v>
      </c>
      <c r="K20" s="62">
        <v>47.1</v>
      </c>
      <c r="L20" s="62">
        <v>14</v>
      </c>
      <c r="M20" s="62">
        <v>46.439128499999995</v>
      </c>
      <c r="N20" s="62">
        <v>0</v>
      </c>
      <c r="O20" s="62">
        <v>0</v>
      </c>
      <c r="P20" s="62">
        <v>1879.58</v>
      </c>
      <c r="Q20" s="62">
        <v>26.3</v>
      </c>
      <c r="R20" s="62">
        <v>3450.3591285000002</v>
      </c>
    </row>
    <row r="21" spans="2:18" ht="9.75" thickBot="1" x14ac:dyDescent="0.2">
      <c r="B21" s="61" t="s">
        <v>36</v>
      </c>
      <c r="C21" s="62">
        <v>25</v>
      </c>
      <c r="D21" s="62">
        <v>0</v>
      </c>
      <c r="E21" s="62">
        <v>0</v>
      </c>
      <c r="F21" s="62">
        <v>0</v>
      </c>
      <c r="G21" s="62">
        <v>0</v>
      </c>
      <c r="H21" s="62">
        <v>0</v>
      </c>
      <c r="I21" s="62">
        <v>0</v>
      </c>
      <c r="J21" s="62">
        <v>0</v>
      </c>
      <c r="K21" s="62">
        <v>7.2</v>
      </c>
      <c r="L21" s="62">
        <v>160</v>
      </c>
      <c r="M21" s="62">
        <v>0</v>
      </c>
      <c r="N21" s="62">
        <v>0</v>
      </c>
      <c r="O21" s="62">
        <v>0</v>
      </c>
      <c r="P21" s="62">
        <v>0</v>
      </c>
      <c r="Q21" s="62">
        <v>26.3</v>
      </c>
      <c r="R21" s="62">
        <v>218.5</v>
      </c>
    </row>
    <row r="22" spans="2:18" ht="9.75" thickBot="1" x14ac:dyDescent="0.2">
      <c r="B22" s="61" t="s">
        <v>37</v>
      </c>
      <c r="C22" s="62">
        <v>0</v>
      </c>
      <c r="D22" s="62">
        <v>70</v>
      </c>
      <c r="E22" s="62">
        <v>0</v>
      </c>
      <c r="F22" s="62">
        <v>0</v>
      </c>
      <c r="G22" s="62">
        <v>0</v>
      </c>
      <c r="H22" s="62">
        <v>0</v>
      </c>
      <c r="I22" s="62">
        <v>0</v>
      </c>
      <c r="J22" s="62">
        <v>0</v>
      </c>
      <c r="K22" s="62">
        <v>12.5</v>
      </c>
      <c r="L22" s="62">
        <v>0</v>
      </c>
      <c r="M22" s="62">
        <v>0</v>
      </c>
      <c r="N22" s="62">
        <v>647.5</v>
      </c>
      <c r="O22" s="62">
        <v>0</v>
      </c>
      <c r="P22" s="62">
        <v>0</v>
      </c>
      <c r="Q22" s="62">
        <v>0</v>
      </c>
      <c r="R22" s="62">
        <v>730</v>
      </c>
    </row>
    <row r="23" spans="2:18" ht="9.75" thickBot="1" x14ac:dyDescent="0.2">
      <c r="B23" s="61" t="s">
        <v>38</v>
      </c>
      <c r="C23" s="62">
        <v>0</v>
      </c>
      <c r="D23" s="62">
        <v>0</v>
      </c>
      <c r="E23" s="62">
        <v>0</v>
      </c>
      <c r="F23" s="62">
        <v>0</v>
      </c>
      <c r="G23" s="62">
        <v>12.6</v>
      </c>
      <c r="H23" s="62">
        <v>0</v>
      </c>
      <c r="I23" s="62">
        <v>0</v>
      </c>
      <c r="J23" s="62">
        <v>0</v>
      </c>
      <c r="K23" s="62">
        <v>60</v>
      </c>
      <c r="L23" s="62">
        <v>0</v>
      </c>
      <c r="M23" s="62">
        <v>47.360394749999998</v>
      </c>
      <c r="N23" s="62">
        <v>0</v>
      </c>
      <c r="O23" s="62">
        <v>0</v>
      </c>
      <c r="P23" s="62">
        <v>0</v>
      </c>
      <c r="Q23" s="62">
        <v>222.81218673999999</v>
      </c>
      <c r="R23" s="62">
        <v>342.77258148999999</v>
      </c>
    </row>
    <row r="24" spans="2:18" ht="9.75" thickBot="1" x14ac:dyDescent="0.2">
      <c r="B24" s="61" t="s">
        <v>39</v>
      </c>
      <c r="C24" s="62">
        <v>2</v>
      </c>
      <c r="D24" s="62">
        <v>2072.7290000000003</v>
      </c>
      <c r="E24" s="62">
        <v>819</v>
      </c>
      <c r="F24" s="62">
        <v>0</v>
      </c>
      <c r="G24" s="62">
        <v>3</v>
      </c>
      <c r="H24" s="62">
        <v>73.8</v>
      </c>
      <c r="I24" s="62">
        <v>657.29910182000003</v>
      </c>
      <c r="J24" s="62">
        <v>157.80089817999999</v>
      </c>
      <c r="K24" s="62">
        <v>90</v>
      </c>
      <c r="L24" s="62">
        <v>380</v>
      </c>
      <c r="M24" s="62">
        <v>738</v>
      </c>
      <c r="N24" s="62">
        <v>0</v>
      </c>
      <c r="O24" s="62">
        <v>0</v>
      </c>
      <c r="P24" s="62">
        <v>0</v>
      </c>
      <c r="Q24" s="62">
        <v>142.5</v>
      </c>
      <c r="R24" s="62">
        <v>5136.1290000000008</v>
      </c>
    </row>
    <row r="25" spans="2:18" ht="9.75" thickBot="1" x14ac:dyDescent="0.2">
      <c r="B25" s="61" t="s">
        <v>40</v>
      </c>
      <c r="C25" s="62">
        <v>0</v>
      </c>
      <c r="D25" s="62">
        <v>677.18200000000002</v>
      </c>
      <c r="E25" s="62">
        <v>310</v>
      </c>
      <c r="F25" s="62">
        <v>0</v>
      </c>
      <c r="G25" s="62">
        <v>568</v>
      </c>
      <c r="H25" s="62">
        <v>0</v>
      </c>
      <c r="I25" s="62">
        <v>667.80000000000007</v>
      </c>
      <c r="J25" s="62">
        <v>0</v>
      </c>
      <c r="K25" s="62">
        <v>0</v>
      </c>
      <c r="L25" s="62">
        <v>350</v>
      </c>
      <c r="M25" s="62">
        <v>303</v>
      </c>
      <c r="N25" s="62">
        <v>0</v>
      </c>
      <c r="O25" s="62">
        <v>0</v>
      </c>
      <c r="P25" s="62">
        <v>610.5</v>
      </c>
      <c r="Q25" s="62">
        <v>750</v>
      </c>
      <c r="R25" s="62">
        <v>4236.482</v>
      </c>
    </row>
    <row r="26" spans="2:18" ht="9.75" thickBot="1" x14ac:dyDescent="0.2">
      <c r="B26" s="61" t="s">
        <v>41</v>
      </c>
      <c r="C26" s="62">
        <v>0</v>
      </c>
      <c r="D26" s="62">
        <v>0</v>
      </c>
      <c r="E26" s="62">
        <v>220</v>
      </c>
      <c r="F26" s="62">
        <v>0</v>
      </c>
      <c r="G26" s="62">
        <v>0</v>
      </c>
      <c r="H26" s="62">
        <v>0</v>
      </c>
      <c r="I26" s="62">
        <v>86.4</v>
      </c>
      <c r="J26" s="62">
        <v>195.3</v>
      </c>
      <c r="K26" s="62">
        <v>0</v>
      </c>
      <c r="L26" s="62">
        <v>30</v>
      </c>
      <c r="M26" s="62">
        <v>71.3</v>
      </c>
      <c r="N26" s="62">
        <v>350</v>
      </c>
      <c r="O26" s="62">
        <v>0</v>
      </c>
      <c r="P26" s="62">
        <v>26.3</v>
      </c>
      <c r="Q26" s="62">
        <v>0</v>
      </c>
      <c r="R26" s="62">
        <v>979.3</v>
      </c>
    </row>
    <row r="27" spans="2:18" ht="9.75" thickBot="1" x14ac:dyDescent="0.2">
      <c r="B27" s="61" t="s">
        <v>42</v>
      </c>
      <c r="C27" s="62">
        <v>53.7</v>
      </c>
      <c r="D27" s="62">
        <v>0</v>
      </c>
      <c r="E27" s="62">
        <v>30</v>
      </c>
      <c r="F27" s="62">
        <v>0</v>
      </c>
      <c r="G27" s="62">
        <v>0</v>
      </c>
      <c r="H27" s="62">
        <v>10</v>
      </c>
      <c r="I27" s="62">
        <v>0</v>
      </c>
      <c r="J27" s="62">
        <v>50</v>
      </c>
      <c r="K27" s="62">
        <v>0</v>
      </c>
      <c r="L27" s="62">
        <v>34.700000000000003</v>
      </c>
      <c r="M27" s="62">
        <v>0</v>
      </c>
      <c r="N27" s="62">
        <v>0</v>
      </c>
      <c r="O27" s="62">
        <v>0</v>
      </c>
      <c r="P27" s="62">
        <v>0</v>
      </c>
      <c r="Q27" s="62">
        <v>0</v>
      </c>
      <c r="R27" s="62">
        <v>178.39999999999998</v>
      </c>
    </row>
    <row r="28" spans="2:18" ht="9.75" thickBot="1" x14ac:dyDescent="0.2">
      <c r="B28" s="61" t="s">
        <v>43</v>
      </c>
      <c r="C28" s="62">
        <v>0</v>
      </c>
      <c r="D28" s="62">
        <v>0</v>
      </c>
      <c r="E28" s="62">
        <v>0</v>
      </c>
      <c r="F28" s="62">
        <v>0</v>
      </c>
      <c r="G28" s="62">
        <v>0</v>
      </c>
      <c r="H28" s="62">
        <v>0</v>
      </c>
      <c r="I28" s="62">
        <v>0</v>
      </c>
      <c r="J28" s="62">
        <v>0</v>
      </c>
      <c r="K28" s="62">
        <v>0</v>
      </c>
      <c r="L28" s="62">
        <v>0</v>
      </c>
      <c r="M28" s="62">
        <v>0</v>
      </c>
      <c r="N28" s="62">
        <v>0</v>
      </c>
      <c r="O28" s="62">
        <v>0</v>
      </c>
      <c r="P28" s="62">
        <v>0</v>
      </c>
      <c r="Q28" s="62">
        <v>0</v>
      </c>
      <c r="R28" s="62">
        <v>0</v>
      </c>
    </row>
    <row r="29" spans="2:18" ht="9.75" thickBot="1" x14ac:dyDescent="0.2">
      <c r="B29" s="61" t="s">
        <v>44</v>
      </c>
      <c r="C29" s="62">
        <v>0</v>
      </c>
      <c r="D29" s="62">
        <v>615</v>
      </c>
      <c r="E29" s="62">
        <v>0</v>
      </c>
      <c r="F29" s="62">
        <v>0</v>
      </c>
      <c r="G29" s="5">
        <v>0</v>
      </c>
      <c r="H29" s="62">
        <v>0</v>
      </c>
      <c r="I29" s="62">
        <v>0</v>
      </c>
      <c r="J29" s="62">
        <v>343</v>
      </c>
      <c r="K29" s="62">
        <v>6.1</v>
      </c>
      <c r="L29" s="62">
        <v>0</v>
      </c>
      <c r="M29" s="62">
        <v>532</v>
      </c>
      <c r="N29" s="62">
        <v>0</v>
      </c>
      <c r="O29" s="62">
        <v>0</v>
      </c>
      <c r="P29" s="62">
        <v>0</v>
      </c>
      <c r="Q29" s="62">
        <v>857.1</v>
      </c>
      <c r="R29" s="62">
        <v>2353.1999999999998</v>
      </c>
    </row>
    <row r="30" spans="2:18" ht="9.75" thickBot="1" x14ac:dyDescent="0.2">
      <c r="B30" s="61" t="s">
        <v>45</v>
      </c>
      <c r="C30" s="62">
        <v>0</v>
      </c>
      <c r="D30" s="62">
        <v>887.39</v>
      </c>
      <c r="E30" s="62">
        <v>765.76</v>
      </c>
      <c r="F30" s="62">
        <v>0</v>
      </c>
      <c r="G30" s="62">
        <v>18</v>
      </c>
      <c r="H30" s="62">
        <v>917.4</v>
      </c>
      <c r="I30" s="62">
        <v>16.5</v>
      </c>
      <c r="J30" s="62">
        <v>0</v>
      </c>
      <c r="K30" s="62">
        <v>909</v>
      </c>
      <c r="L30" s="62">
        <v>700</v>
      </c>
      <c r="M30" s="62">
        <v>0</v>
      </c>
      <c r="N30" s="62">
        <v>0</v>
      </c>
      <c r="O30" s="62">
        <v>0</v>
      </c>
      <c r="P30" s="62">
        <v>0</v>
      </c>
      <c r="Q30" s="62">
        <v>0</v>
      </c>
      <c r="R30" s="62">
        <v>4214.05</v>
      </c>
    </row>
    <row r="31" spans="2:18" ht="9.75" thickBot="1" x14ac:dyDescent="0.2">
      <c r="B31" s="61" t="s">
        <v>46</v>
      </c>
      <c r="C31" s="62">
        <v>1603.9499999999998</v>
      </c>
      <c r="D31" s="62">
        <v>626.6</v>
      </c>
      <c r="E31" s="62">
        <v>838</v>
      </c>
      <c r="F31" s="62">
        <v>125</v>
      </c>
      <c r="G31" s="62">
        <v>0</v>
      </c>
      <c r="H31" s="62">
        <v>0</v>
      </c>
      <c r="I31" s="62">
        <v>13.200000000000001</v>
      </c>
      <c r="J31" s="62">
        <v>0</v>
      </c>
      <c r="K31" s="62">
        <v>250</v>
      </c>
      <c r="L31" s="62">
        <v>29.9</v>
      </c>
      <c r="M31" s="62">
        <v>289.8</v>
      </c>
      <c r="N31" s="62">
        <v>1075.5999999999999</v>
      </c>
      <c r="O31" s="62">
        <v>0</v>
      </c>
      <c r="P31" s="62">
        <v>0</v>
      </c>
      <c r="Q31" s="62">
        <v>0</v>
      </c>
      <c r="R31" s="62">
        <v>4852.0499999999993</v>
      </c>
    </row>
    <row r="32" spans="2:18" ht="9.75" thickBot="1" x14ac:dyDescent="0.2">
      <c r="B32" s="61" t="s">
        <v>47</v>
      </c>
      <c r="C32" s="62">
        <v>274.2</v>
      </c>
      <c r="D32" s="62">
        <v>0</v>
      </c>
      <c r="E32" s="62">
        <v>0</v>
      </c>
      <c r="F32" s="62">
        <v>0</v>
      </c>
      <c r="G32" s="62">
        <v>0</v>
      </c>
      <c r="H32" s="62">
        <v>0</v>
      </c>
      <c r="I32" s="62">
        <v>30</v>
      </c>
      <c r="J32" s="62">
        <v>0</v>
      </c>
      <c r="K32" s="62">
        <v>0</v>
      </c>
      <c r="L32" s="62">
        <v>0</v>
      </c>
      <c r="M32" s="62">
        <v>705</v>
      </c>
      <c r="N32" s="62">
        <v>0</v>
      </c>
      <c r="O32" s="62">
        <v>0</v>
      </c>
      <c r="P32" s="62">
        <v>0</v>
      </c>
      <c r="Q32" s="62">
        <v>0</v>
      </c>
      <c r="R32" s="62">
        <v>1009.2</v>
      </c>
    </row>
    <row r="33" spans="2:18" ht="9.75" thickBot="1" x14ac:dyDescent="0.2">
      <c r="B33" s="61" t="s">
        <v>48</v>
      </c>
      <c r="C33" s="62">
        <v>518</v>
      </c>
      <c r="D33" s="62">
        <v>697.5</v>
      </c>
      <c r="E33" s="62">
        <v>95.7</v>
      </c>
      <c r="F33" s="62">
        <v>600</v>
      </c>
      <c r="G33" s="62">
        <v>695.6</v>
      </c>
      <c r="H33" s="62">
        <v>670.29620550000004</v>
      </c>
      <c r="I33" s="62">
        <v>367.70379449999996</v>
      </c>
      <c r="J33" s="62">
        <v>0</v>
      </c>
      <c r="K33" s="62">
        <v>0</v>
      </c>
      <c r="L33" s="62">
        <v>500.1</v>
      </c>
      <c r="M33" s="62">
        <v>0</v>
      </c>
      <c r="N33" s="62">
        <v>0</v>
      </c>
      <c r="O33" s="62">
        <v>60</v>
      </c>
      <c r="P33" s="62">
        <v>1360.3</v>
      </c>
      <c r="Q33" s="62">
        <v>0</v>
      </c>
      <c r="R33" s="62">
        <v>5565.2000000000007</v>
      </c>
    </row>
    <row r="34" spans="2:18" ht="9.75" thickBot="1" x14ac:dyDescent="0.2">
      <c r="B34" s="61" t="s">
        <v>62</v>
      </c>
      <c r="C34" s="62">
        <v>0</v>
      </c>
      <c r="D34" s="62">
        <v>0</v>
      </c>
      <c r="E34" s="62">
        <v>200</v>
      </c>
      <c r="F34" s="62">
        <v>500</v>
      </c>
      <c r="G34" s="62">
        <v>0</v>
      </c>
      <c r="H34" s="62">
        <v>200</v>
      </c>
      <c r="I34" s="62">
        <v>0</v>
      </c>
      <c r="J34" s="62">
        <v>0</v>
      </c>
      <c r="K34" s="62">
        <v>0</v>
      </c>
      <c r="L34" s="62">
        <v>0</v>
      </c>
      <c r="M34" s="62">
        <v>21.400000000000002</v>
      </c>
      <c r="N34" s="62">
        <v>0</v>
      </c>
      <c r="O34" s="62">
        <v>0</v>
      </c>
      <c r="P34" s="62">
        <v>0</v>
      </c>
      <c r="Q34" s="62">
        <v>350</v>
      </c>
      <c r="R34" s="62">
        <v>1271.4000000000001</v>
      </c>
    </row>
    <row r="35" spans="2:18" ht="9.75" thickBot="1" x14ac:dyDescent="0.2">
      <c r="B35" s="61" t="s">
        <v>49</v>
      </c>
      <c r="C35" s="62">
        <v>0</v>
      </c>
      <c r="D35" s="62">
        <v>14.5</v>
      </c>
      <c r="E35" s="62">
        <v>0</v>
      </c>
      <c r="F35" s="62">
        <v>40</v>
      </c>
      <c r="G35" s="62">
        <v>37</v>
      </c>
      <c r="H35" s="62">
        <v>1280</v>
      </c>
      <c r="I35" s="62">
        <v>304.2</v>
      </c>
      <c r="J35" s="62">
        <v>200.1</v>
      </c>
      <c r="K35" s="62">
        <v>1100</v>
      </c>
      <c r="L35" s="62">
        <v>0</v>
      </c>
      <c r="M35" s="62">
        <v>342.4</v>
      </c>
      <c r="N35" s="62">
        <v>1360.3</v>
      </c>
      <c r="O35" s="62">
        <v>1360.3</v>
      </c>
      <c r="P35" s="62">
        <v>0</v>
      </c>
      <c r="Q35" s="62">
        <v>0</v>
      </c>
      <c r="R35" s="62">
        <v>6038.8</v>
      </c>
    </row>
    <row r="36" spans="2:18" ht="9.75" thickBot="1" x14ac:dyDescent="0.2">
      <c r="B36" s="61" t="s">
        <v>50</v>
      </c>
      <c r="C36" s="62">
        <v>637.5</v>
      </c>
      <c r="D36" s="62">
        <v>0</v>
      </c>
      <c r="E36" s="62">
        <v>60</v>
      </c>
      <c r="F36" s="62">
        <v>64</v>
      </c>
      <c r="G36" s="62">
        <v>1105.5513600000002</v>
      </c>
      <c r="H36" s="62">
        <v>319.44863999999995</v>
      </c>
      <c r="I36" s="62">
        <v>0</v>
      </c>
      <c r="J36" s="62">
        <v>0</v>
      </c>
      <c r="K36" s="62">
        <v>0</v>
      </c>
      <c r="L36" s="62">
        <v>0</v>
      </c>
      <c r="M36" s="62">
        <v>9.1999999999999993</v>
      </c>
      <c r="N36" s="62">
        <v>531.9</v>
      </c>
      <c r="O36" s="62">
        <v>0</v>
      </c>
      <c r="P36" s="62">
        <v>500</v>
      </c>
      <c r="Q36" s="62">
        <v>0</v>
      </c>
      <c r="R36" s="62">
        <v>3227.6</v>
      </c>
    </row>
    <row r="37" spans="2:18" ht="9.75" thickBot="1" x14ac:dyDescent="0.2">
      <c r="B37" s="61" t="s">
        <v>51</v>
      </c>
      <c r="C37" s="62">
        <v>15</v>
      </c>
      <c r="D37" s="62">
        <v>40</v>
      </c>
      <c r="E37" s="62">
        <v>156.30000000000001</v>
      </c>
      <c r="F37" s="62">
        <v>930</v>
      </c>
      <c r="G37" s="62">
        <v>0</v>
      </c>
      <c r="H37" s="62">
        <v>0</v>
      </c>
      <c r="I37" s="62">
        <v>0</v>
      </c>
      <c r="J37" s="62">
        <v>0</v>
      </c>
      <c r="K37" s="62">
        <v>0</v>
      </c>
      <c r="L37" s="62">
        <v>0</v>
      </c>
      <c r="M37" s="62">
        <v>0</v>
      </c>
      <c r="N37" s="62">
        <v>0</v>
      </c>
      <c r="O37" s="62">
        <v>0</v>
      </c>
      <c r="P37" s="62">
        <v>0</v>
      </c>
      <c r="Q37" s="62">
        <v>0</v>
      </c>
      <c r="R37" s="62">
        <v>1141.3</v>
      </c>
    </row>
    <row r="38" spans="2:18" ht="9.75" thickBot="1" x14ac:dyDescent="0.2">
      <c r="B38" s="63" t="s">
        <v>1075</v>
      </c>
      <c r="C38" s="64">
        <f>SUM(C6:C37)</f>
        <v>5432.6305999999995</v>
      </c>
      <c r="D38" s="64">
        <f t="shared" ref="D38:R38" si="0">SUM(D6:D37)</f>
        <v>7952.4781598000009</v>
      </c>
      <c r="E38" s="64">
        <f t="shared" si="0"/>
        <v>4395.76</v>
      </c>
      <c r="F38" s="64">
        <f t="shared" si="0"/>
        <v>3684</v>
      </c>
      <c r="G38" s="64">
        <f t="shared" si="0"/>
        <v>4851.7513600000002</v>
      </c>
      <c r="H38" s="64">
        <f t="shared" si="0"/>
        <v>6171.3448454999998</v>
      </c>
      <c r="I38" s="64">
        <f t="shared" si="0"/>
        <v>4378.20289632</v>
      </c>
      <c r="J38" s="64">
        <f t="shared" si="0"/>
        <v>2867.0773887599998</v>
      </c>
      <c r="K38" s="64">
        <f t="shared" si="0"/>
        <v>3434.774257</v>
      </c>
      <c r="L38" s="64">
        <f t="shared" si="0"/>
        <v>2940.2396504200001</v>
      </c>
      <c r="M38" s="64">
        <f t="shared" si="0"/>
        <v>3597.8838605000001</v>
      </c>
      <c r="N38" s="64">
        <f t="shared" si="0"/>
        <v>5098.4909132999992</v>
      </c>
      <c r="O38" s="64">
        <f t="shared" si="0"/>
        <v>3770.8090867000001</v>
      </c>
      <c r="P38" s="64">
        <f t="shared" si="0"/>
        <v>4376.68</v>
      </c>
      <c r="Q38" s="64">
        <f t="shared" si="0"/>
        <v>3960.2121867399997</v>
      </c>
      <c r="R38" s="65">
        <f t="shared" si="0"/>
        <v>66912.335205039999</v>
      </c>
    </row>
    <row r="39" spans="2:18" ht="9.75" thickBot="1" x14ac:dyDescent="0.2">
      <c r="B39" s="210" t="s">
        <v>1180</v>
      </c>
    </row>
    <row r="40" spans="2:18" x14ac:dyDescent="0.15">
      <c r="B40" s="210" t="s">
        <v>20</v>
      </c>
    </row>
  </sheetData>
  <mergeCells count="19">
    <mergeCell ref="O4:O5"/>
    <mergeCell ref="B2:R2"/>
    <mergeCell ref="B3:R3"/>
    <mergeCell ref="B4:B5"/>
    <mergeCell ref="C4:C5"/>
    <mergeCell ref="D4:D5"/>
    <mergeCell ref="E4:E5"/>
    <mergeCell ref="F4:F5"/>
    <mergeCell ref="G4:G5"/>
    <mergeCell ref="H4:H5"/>
    <mergeCell ref="I4:I5"/>
    <mergeCell ref="P4:P5"/>
    <mergeCell ref="Q4:Q5"/>
    <mergeCell ref="R4:R5"/>
    <mergeCell ref="J4:J5"/>
    <mergeCell ref="K4:K5"/>
    <mergeCell ref="L4:L5"/>
    <mergeCell ref="M4:M5"/>
    <mergeCell ref="N4:N5"/>
  </mergeCells>
  <pageMargins left="0.7" right="0.7" top="0.75" bottom="0.75" header="0.3" footer="0.3"/>
  <pageSetup orientation="portrait" r:id="rId1"/>
  <ignoredErrors>
    <ignoredError sqref="C38:R38"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R124"/>
  <sheetViews>
    <sheetView zoomScaleNormal="100" workbookViewId="0">
      <selection activeCell="A2" sqref="A2"/>
    </sheetView>
  </sheetViews>
  <sheetFormatPr baseColWidth="10" defaultRowHeight="9" x14ac:dyDescent="0.15"/>
  <cols>
    <col min="1" max="1" width="14.85546875" style="2" customWidth="1"/>
    <col min="2" max="2" width="6.140625" style="2" customWidth="1"/>
    <col min="3" max="3" width="31" style="49" customWidth="1"/>
    <col min="4" max="4" width="24.85546875" style="49" customWidth="1"/>
    <col min="5" max="5" width="21.5703125" style="49" customWidth="1"/>
    <col min="6" max="6" width="15.85546875" style="50" customWidth="1"/>
    <col min="7" max="7" width="16.140625" style="49" customWidth="1"/>
    <col min="8" max="8" width="14.5703125" style="49" customWidth="1"/>
    <col min="9" max="9" width="12.5703125" style="50" customWidth="1"/>
    <col min="10" max="10" width="11.5703125" style="60" customWidth="1"/>
    <col min="11" max="16384" width="11.42578125" style="2"/>
  </cols>
  <sheetData>
    <row r="1" spans="2:18" x14ac:dyDescent="0.15">
      <c r="J1" s="51"/>
    </row>
    <row r="2" spans="2:18" x14ac:dyDescent="0.15">
      <c r="J2" s="52"/>
    </row>
    <row r="3" spans="2:18" ht="13.5" x14ac:dyDescent="0.15">
      <c r="B3" s="212" t="s">
        <v>998</v>
      </c>
      <c r="C3" s="212"/>
      <c r="D3" s="212"/>
      <c r="E3" s="212"/>
      <c r="F3" s="212"/>
      <c r="G3" s="212"/>
      <c r="H3" s="212"/>
      <c r="I3" s="212"/>
      <c r="J3" s="212"/>
      <c r="K3" s="212"/>
      <c r="L3" s="212"/>
      <c r="M3" s="212"/>
      <c r="N3" s="212"/>
      <c r="O3" s="212"/>
      <c r="P3" s="212"/>
      <c r="Q3" s="212"/>
      <c r="R3" s="212"/>
    </row>
    <row r="4" spans="2:18" ht="9.75" thickBot="1" x14ac:dyDescent="0.2">
      <c r="J4" s="52"/>
    </row>
    <row r="5" spans="2:18" ht="33" customHeight="1" thickBot="1" x14ac:dyDescent="0.2">
      <c r="B5" s="193" t="s">
        <v>590</v>
      </c>
      <c r="C5" s="193" t="s">
        <v>591</v>
      </c>
      <c r="D5" s="193" t="s">
        <v>1</v>
      </c>
      <c r="E5" s="193" t="s">
        <v>592</v>
      </c>
      <c r="F5" s="193" t="s">
        <v>21</v>
      </c>
      <c r="G5" s="193" t="s">
        <v>593</v>
      </c>
      <c r="H5" s="193" t="s">
        <v>114</v>
      </c>
      <c r="I5" s="193" t="s">
        <v>594</v>
      </c>
      <c r="J5" s="193" t="s">
        <v>589</v>
      </c>
    </row>
    <row r="6" spans="2:18" s="54" customFormat="1" ht="9.75" thickBot="1" x14ac:dyDescent="0.2">
      <c r="B6" s="26">
        <v>1</v>
      </c>
      <c r="C6" s="53" t="s">
        <v>595</v>
      </c>
      <c r="D6" s="53" t="s">
        <v>124</v>
      </c>
      <c r="E6" s="53" t="s">
        <v>596</v>
      </c>
      <c r="F6" s="53" t="s">
        <v>597</v>
      </c>
      <c r="G6" s="53" t="s">
        <v>220</v>
      </c>
      <c r="H6" s="53" t="s">
        <v>221</v>
      </c>
      <c r="I6" s="26">
        <v>2018</v>
      </c>
      <c r="J6" s="28">
        <v>0.6</v>
      </c>
    </row>
    <row r="7" spans="2:18" ht="9.75" thickBot="1" x14ac:dyDescent="0.2">
      <c r="B7" s="26">
        <v>2</v>
      </c>
      <c r="C7" s="53" t="s">
        <v>598</v>
      </c>
      <c r="D7" s="53" t="s">
        <v>81</v>
      </c>
      <c r="E7" s="53" t="s">
        <v>599</v>
      </c>
      <c r="F7" s="53" t="s">
        <v>600</v>
      </c>
      <c r="G7" s="53" t="s">
        <v>170</v>
      </c>
      <c r="H7" s="53" t="s">
        <v>171</v>
      </c>
      <c r="I7" s="26">
        <v>2018</v>
      </c>
      <c r="J7" s="28">
        <v>84</v>
      </c>
    </row>
    <row r="8" spans="2:18" ht="9.75" thickBot="1" x14ac:dyDescent="0.2">
      <c r="B8" s="26">
        <v>3</v>
      </c>
      <c r="C8" s="53" t="s">
        <v>601</v>
      </c>
      <c r="D8" s="53" t="s">
        <v>81</v>
      </c>
      <c r="E8" s="53" t="s">
        <v>599</v>
      </c>
      <c r="F8" s="53" t="s">
        <v>600</v>
      </c>
      <c r="G8" s="53" t="s">
        <v>170</v>
      </c>
      <c r="H8" s="53" t="s">
        <v>171</v>
      </c>
      <c r="I8" s="26">
        <v>2018</v>
      </c>
      <c r="J8" s="28">
        <v>84</v>
      </c>
    </row>
    <row r="9" spans="2:18" ht="9.75" thickBot="1" x14ac:dyDescent="0.2">
      <c r="B9" s="26">
        <v>4</v>
      </c>
      <c r="C9" s="53" t="s">
        <v>602</v>
      </c>
      <c r="D9" s="53" t="s">
        <v>81</v>
      </c>
      <c r="E9" s="53" t="s">
        <v>599</v>
      </c>
      <c r="F9" s="53" t="s">
        <v>600</v>
      </c>
      <c r="G9" s="53" t="s">
        <v>170</v>
      </c>
      <c r="H9" s="53" t="s">
        <v>171</v>
      </c>
      <c r="I9" s="26">
        <v>2018</v>
      </c>
      <c r="J9" s="28">
        <v>158</v>
      </c>
    </row>
    <row r="10" spans="2:18" ht="9.75" thickBot="1" x14ac:dyDescent="0.2">
      <c r="B10" s="26">
        <v>5</v>
      </c>
      <c r="C10" s="53" t="s">
        <v>603</v>
      </c>
      <c r="D10" s="53" t="s">
        <v>81</v>
      </c>
      <c r="E10" s="53" t="s">
        <v>599</v>
      </c>
      <c r="F10" s="53" t="s">
        <v>600</v>
      </c>
      <c r="G10" s="53" t="s">
        <v>170</v>
      </c>
      <c r="H10" s="53" t="s">
        <v>171</v>
      </c>
      <c r="I10" s="26">
        <v>2018</v>
      </c>
      <c r="J10" s="28">
        <v>158</v>
      </c>
    </row>
    <row r="11" spans="2:18" ht="9.75" thickBot="1" x14ac:dyDescent="0.2">
      <c r="B11" s="26">
        <v>6</v>
      </c>
      <c r="C11" s="53" t="s">
        <v>604</v>
      </c>
      <c r="D11" s="53" t="s">
        <v>65</v>
      </c>
      <c r="E11" s="53" t="s">
        <v>605</v>
      </c>
      <c r="F11" s="53" t="s">
        <v>606</v>
      </c>
      <c r="G11" s="53" t="s">
        <v>402</v>
      </c>
      <c r="H11" s="53" t="s">
        <v>180</v>
      </c>
      <c r="I11" s="26">
        <v>2018</v>
      </c>
      <c r="J11" s="28">
        <v>226</v>
      </c>
    </row>
    <row r="12" spans="2:18" ht="9.75" thickBot="1" x14ac:dyDescent="0.2">
      <c r="B12" s="26">
        <v>7</v>
      </c>
      <c r="C12" s="53" t="s">
        <v>607</v>
      </c>
      <c r="D12" s="53" t="s">
        <v>81</v>
      </c>
      <c r="E12" s="53" t="s">
        <v>608</v>
      </c>
      <c r="F12" s="53" t="s">
        <v>606</v>
      </c>
      <c r="G12" s="53" t="s">
        <v>232</v>
      </c>
      <c r="H12" s="53" t="s">
        <v>180</v>
      </c>
      <c r="I12" s="26">
        <v>2018</v>
      </c>
      <c r="J12" s="28">
        <v>350</v>
      </c>
    </row>
    <row r="13" spans="2:18" ht="9.75" thickBot="1" x14ac:dyDescent="0.2">
      <c r="B13" s="26">
        <v>8</v>
      </c>
      <c r="C13" s="53" t="s">
        <v>609</v>
      </c>
      <c r="D13" s="53" t="s">
        <v>68</v>
      </c>
      <c r="E13" s="53" t="s">
        <v>610</v>
      </c>
      <c r="F13" s="53" t="s">
        <v>611</v>
      </c>
      <c r="G13" s="53" t="s">
        <v>612</v>
      </c>
      <c r="H13" s="53" t="s">
        <v>192</v>
      </c>
      <c r="I13" s="26">
        <v>2018</v>
      </c>
      <c r="J13" s="28">
        <v>30</v>
      </c>
    </row>
    <row r="14" spans="2:18" ht="9.75" thickBot="1" x14ac:dyDescent="0.2">
      <c r="B14" s="26">
        <v>9</v>
      </c>
      <c r="C14" s="53" t="s">
        <v>613</v>
      </c>
      <c r="D14" s="53" t="s">
        <v>68</v>
      </c>
      <c r="E14" s="53" t="s">
        <v>614</v>
      </c>
      <c r="F14" s="53" t="s">
        <v>615</v>
      </c>
      <c r="G14" s="53" t="s">
        <v>434</v>
      </c>
      <c r="H14" s="53" t="s">
        <v>192</v>
      </c>
      <c r="I14" s="26">
        <v>2018</v>
      </c>
      <c r="J14" s="28">
        <v>14</v>
      </c>
    </row>
    <row r="15" spans="2:18" ht="9.75" thickBot="1" x14ac:dyDescent="0.2">
      <c r="B15" s="26">
        <v>10</v>
      </c>
      <c r="C15" s="53" t="s">
        <v>616</v>
      </c>
      <c r="D15" s="53" t="s">
        <v>68</v>
      </c>
      <c r="E15" s="53" t="s">
        <v>617</v>
      </c>
      <c r="F15" s="53" t="s">
        <v>618</v>
      </c>
      <c r="G15" s="53" t="s">
        <v>191</v>
      </c>
      <c r="H15" s="53" t="s">
        <v>192</v>
      </c>
      <c r="I15" s="26">
        <v>2018</v>
      </c>
      <c r="J15" s="28">
        <v>30</v>
      </c>
    </row>
    <row r="16" spans="2:18" ht="9.75" thickBot="1" x14ac:dyDescent="0.2">
      <c r="B16" s="26">
        <v>11</v>
      </c>
      <c r="C16" s="53" t="s">
        <v>619</v>
      </c>
      <c r="D16" s="53" t="s">
        <v>105</v>
      </c>
      <c r="E16" s="53" t="s">
        <v>620</v>
      </c>
      <c r="F16" s="53" t="s">
        <v>621</v>
      </c>
      <c r="G16" s="53" t="s">
        <v>196</v>
      </c>
      <c r="H16" s="53" t="s">
        <v>167</v>
      </c>
      <c r="I16" s="26">
        <v>2019</v>
      </c>
      <c r="J16" s="28">
        <v>5</v>
      </c>
    </row>
    <row r="17" spans="2:10" ht="9.75" thickBot="1" x14ac:dyDescent="0.2">
      <c r="B17" s="26">
        <v>12</v>
      </c>
      <c r="C17" s="53" t="s">
        <v>622</v>
      </c>
      <c r="D17" s="53" t="s">
        <v>105</v>
      </c>
      <c r="E17" s="53" t="s">
        <v>620</v>
      </c>
      <c r="F17" s="53" t="s">
        <v>621</v>
      </c>
      <c r="G17" s="53" t="s">
        <v>196</v>
      </c>
      <c r="H17" s="53" t="s">
        <v>167</v>
      </c>
      <c r="I17" s="26">
        <v>2019</v>
      </c>
      <c r="J17" s="28">
        <v>5</v>
      </c>
    </row>
    <row r="18" spans="2:10" ht="9.75" thickBot="1" x14ac:dyDescent="0.2">
      <c r="B18" s="26">
        <v>13</v>
      </c>
      <c r="C18" s="53" t="s">
        <v>623</v>
      </c>
      <c r="D18" s="53" t="s">
        <v>105</v>
      </c>
      <c r="E18" s="53" t="s">
        <v>620</v>
      </c>
      <c r="F18" s="53" t="s">
        <v>621</v>
      </c>
      <c r="G18" s="53" t="s">
        <v>196</v>
      </c>
      <c r="H18" s="53" t="s">
        <v>167</v>
      </c>
      <c r="I18" s="26">
        <v>2019</v>
      </c>
      <c r="J18" s="28">
        <v>5</v>
      </c>
    </row>
    <row r="19" spans="2:10" ht="9.75" thickBot="1" x14ac:dyDescent="0.2">
      <c r="B19" s="26">
        <v>14</v>
      </c>
      <c r="C19" s="53" t="s">
        <v>624</v>
      </c>
      <c r="D19" s="53" t="s">
        <v>105</v>
      </c>
      <c r="E19" s="53" t="s">
        <v>625</v>
      </c>
      <c r="F19" s="53" t="s">
        <v>626</v>
      </c>
      <c r="G19" s="53" t="s">
        <v>248</v>
      </c>
      <c r="H19" s="53" t="s">
        <v>249</v>
      </c>
      <c r="I19" s="26">
        <v>2020</v>
      </c>
      <c r="J19" s="28">
        <v>30</v>
      </c>
    </row>
    <row r="20" spans="2:10" ht="9.75" thickBot="1" x14ac:dyDescent="0.2">
      <c r="B20" s="26">
        <v>15</v>
      </c>
      <c r="C20" s="53" t="s">
        <v>627</v>
      </c>
      <c r="D20" s="53" t="s">
        <v>81</v>
      </c>
      <c r="E20" s="53" t="s">
        <v>628</v>
      </c>
      <c r="F20" s="53" t="s">
        <v>629</v>
      </c>
      <c r="G20" s="53" t="s">
        <v>174</v>
      </c>
      <c r="H20" s="53" t="s">
        <v>175</v>
      </c>
      <c r="I20" s="26">
        <v>2020</v>
      </c>
      <c r="J20" s="28">
        <v>150</v>
      </c>
    </row>
    <row r="21" spans="2:10" ht="9.75" thickBot="1" x14ac:dyDescent="0.2">
      <c r="B21" s="26">
        <v>16</v>
      </c>
      <c r="C21" s="53" t="s">
        <v>630</v>
      </c>
      <c r="D21" s="53" t="s">
        <v>81</v>
      </c>
      <c r="E21" s="53" t="s">
        <v>628</v>
      </c>
      <c r="F21" s="53" t="s">
        <v>629</v>
      </c>
      <c r="G21" s="53" t="s">
        <v>174</v>
      </c>
      <c r="H21" s="53" t="s">
        <v>175</v>
      </c>
      <c r="I21" s="26">
        <v>2020</v>
      </c>
      <c r="J21" s="28">
        <v>150</v>
      </c>
    </row>
    <row r="22" spans="2:10" ht="9.75" thickBot="1" x14ac:dyDescent="0.2">
      <c r="B22" s="26">
        <v>17</v>
      </c>
      <c r="C22" s="53" t="s">
        <v>631</v>
      </c>
      <c r="D22" s="53" t="s">
        <v>81</v>
      </c>
      <c r="E22" s="53" t="s">
        <v>628</v>
      </c>
      <c r="F22" s="53" t="s">
        <v>629</v>
      </c>
      <c r="G22" s="53" t="s">
        <v>174</v>
      </c>
      <c r="H22" s="53" t="s">
        <v>175</v>
      </c>
      <c r="I22" s="26">
        <v>2020</v>
      </c>
      <c r="J22" s="28">
        <v>150</v>
      </c>
    </row>
    <row r="23" spans="2:10" ht="9.75" thickBot="1" x14ac:dyDescent="0.2">
      <c r="B23" s="26">
        <v>18</v>
      </c>
      <c r="C23" s="53" t="s">
        <v>632</v>
      </c>
      <c r="D23" s="53" t="s">
        <v>68</v>
      </c>
      <c r="E23" s="53" t="s">
        <v>633</v>
      </c>
      <c r="F23" s="53" t="s">
        <v>634</v>
      </c>
      <c r="G23" s="53" t="s">
        <v>370</v>
      </c>
      <c r="H23" s="53" t="s">
        <v>171</v>
      </c>
      <c r="I23" s="26">
        <v>2020</v>
      </c>
      <c r="J23" s="28">
        <v>30</v>
      </c>
    </row>
    <row r="24" spans="2:10" ht="9.75" thickBot="1" x14ac:dyDescent="0.2">
      <c r="B24" s="26">
        <v>19</v>
      </c>
      <c r="C24" s="53" t="s">
        <v>635</v>
      </c>
      <c r="D24" s="53" t="s">
        <v>68</v>
      </c>
      <c r="E24" s="53" t="s">
        <v>636</v>
      </c>
      <c r="F24" s="53" t="s">
        <v>600</v>
      </c>
      <c r="G24" s="53" t="s">
        <v>177</v>
      </c>
      <c r="H24" s="53" t="s">
        <v>171</v>
      </c>
      <c r="I24" s="26">
        <v>2020</v>
      </c>
      <c r="J24" s="28">
        <v>12</v>
      </c>
    </row>
    <row r="25" spans="2:10" ht="9.75" thickBot="1" x14ac:dyDescent="0.2">
      <c r="B25" s="26">
        <v>20</v>
      </c>
      <c r="C25" s="53" t="s">
        <v>637</v>
      </c>
      <c r="D25" s="53" t="s">
        <v>68</v>
      </c>
      <c r="E25" s="53" t="s">
        <v>636</v>
      </c>
      <c r="F25" s="53" t="s">
        <v>600</v>
      </c>
      <c r="G25" s="53" t="s">
        <v>177</v>
      </c>
      <c r="H25" s="53" t="s">
        <v>171</v>
      </c>
      <c r="I25" s="26">
        <v>2020</v>
      </c>
      <c r="J25" s="28">
        <v>30</v>
      </c>
    </row>
    <row r="26" spans="2:10" ht="9.75" thickBot="1" x14ac:dyDescent="0.2">
      <c r="B26" s="26">
        <v>21</v>
      </c>
      <c r="C26" s="53" t="s">
        <v>638</v>
      </c>
      <c r="D26" s="53" t="s">
        <v>81</v>
      </c>
      <c r="E26" s="53" t="s">
        <v>639</v>
      </c>
      <c r="F26" s="53" t="s">
        <v>634</v>
      </c>
      <c r="G26" s="53" t="s">
        <v>335</v>
      </c>
      <c r="H26" s="53" t="s">
        <v>171</v>
      </c>
      <c r="I26" s="26">
        <v>2020</v>
      </c>
      <c r="J26" s="28">
        <v>158</v>
      </c>
    </row>
    <row r="27" spans="2:10" ht="9.75" thickBot="1" x14ac:dyDescent="0.2">
      <c r="B27" s="26">
        <v>22</v>
      </c>
      <c r="C27" s="53" t="s">
        <v>640</v>
      </c>
      <c r="D27" s="53" t="s">
        <v>81</v>
      </c>
      <c r="E27" s="53" t="s">
        <v>639</v>
      </c>
      <c r="F27" s="53" t="s">
        <v>634</v>
      </c>
      <c r="G27" s="53" t="s">
        <v>335</v>
      </c>
      <c r="H27" s="53" t="s">
        <v>171</v>
      </c>
      <c r="I27" s="26">
        <v>2020</v>
      </c>
      <c r="J27" s="28">
        <v>158</v>
      </c>
    </row>
    <row r="28" spans="2:10" ht="9.75" thickBot="1" x14ac:dyDescent="0.2">
      <c r="B28" s="26">
        <v>23</v>
      </c>
      <c r="C28" s="53" t="s">
        <v>641</v>
      </c>
      <c r="D28" s="53" t="s">
        <v>68</v>
      </c>
      <c r="E28" s="53" t="s">
        <v>642</v>
      </c>
      <c r="F28" s="53" t="s">
        <v>643</v>
      </c>
      <c r="G28" s="53" t="s">
        <v>202</v>
      </c>
      <c r="H28" s="53" t="s">
        <v>184</v>
      </c>
      <c r="I28" s="26">
        <v>2020</v>
      </c>
      <c r="J28" s="28">
        <v>12</v>
      </c>
    </row>
    <row r="29" spans="2:10" ht="9.75" thickBot="1" x14ac:dyDescent="0.2">
      <c r="B29" s="26">
        <v>24</v>
      </c>
      <c r="C29" s="53" t="s">
        <v>644</v>
      </c>
      <c r="D29" s="53" t="s">
        <v>68</v>
      </c>
      <c r="E29" s="53" t="s">
        <v>642</v>
      </c>
      <c r="F29" s="53" t="s">
        <v>643</v>
      </c>
      <c r="G29" s="4" t="s">
        <v>202</v>
      </c>
      <c r="H29" s="53" t="s">
        <v>184</v>
      </c>
      <c r="I29" s="26">
        <v>2020</v>
      </c>
      <c r="J29" s="28">
        <v>12</v>
      </c>
    </row>
    <row r="30" spans="2:10" ht="9.75" thickBot="1" x14ac:dyDescent="0.2">
      <c r="B30" s="26">
        <v>25</v>
      </c>
      <c r="C30" s="53" t="s">
        <v>645</v>
      </c>
      <c r="D30" s="53" t="s">
        <v>68</v>
      </c>
      <c r="E30" s="53" t="s">
        <v>642</v>
      </c>
      <c r="F30" s="53" t="s">
        <v>643</v>
      </c>
      <c r="G30" s="53" t="s">
        <v>202</v>
      </c>
      <c r="H30" s="53" t="s">
        <v>184</v>
      </c>
      <c r="I30" s="26">
        <v>2020</v>
      </c>
      <c r="J30" s="28">
        <v>12</v>
      </c>
    </row>
    <row r="31" spans="2:10" ht="9.75" thickBot="1" x14ac:dyDescent="0.2">
      <c r="B31" s="26">
        <v>26</v>
      </c>
      <c r="C31" s="53" t="s">
        <v>646</v>
      </c>
      <c r="D31" s="53" t="s">
        <v>68</v>
      </c>
      <c r="E31" s="53" t="s">
        <v>647</v>
      </c>
      <c r="F31" s="53" t="s">
        <v>648</v>
      </c>
      <c r="G31" s="53" t="s">
        <v>189</v>
      </c>
      <c r="H31" s="53" t="s">
        <v>184</v>
      </c>
      <c r="I31" s="26">
        <v>2020</v>
      </c>
      <c r="J31" s="28">
        <v>18</v>
      </c>
    </row>
    <row r="32" spans="2:10" ht="9.75" thickBot="1" x14ac:dyDescent="0.2">
      <c r="B32" s="26">
        <v>27</v>
      </c>
      <c r="C32" s="53" t="s">
        <v>649</v>
      </c>
      <c r="D32" s="53" t="s">
        <v>68</v>
      </c>
      <c r="E32" s="53" t="s">
        <v>647</v>
      </c>
      <c r="F32" s="53" t="s">
        <v>648</v>
      </c>
      <c r="G32" s="53" t="s">
        <v>189</v>
      </c>
      <c r="H32" s="53" t="s">
        <v>184</v>
      </c>
      <c r="I32" s="26">
        <v>2020</v>
      </c>
      <c r="J32" s="28">
        <v>30</v>
      </c>
    </row>
    <row r="33" spans="2:10" ht="9.75" thickBot="1" x14ac:dyDescent="0.2">
      <c r="B33" s="26">
        <v>28</v>
      </c>
      <c r="C33" s="53" t="s">
        <v>650</v>
      </c>
      <c r="D33" s="53" t="s">
        <v>65</v>
      </c>
      <c r="E33" s="53" t="s">
        <v>651</v>
      </c>
      <c r="F33" s="53" t="s">
        <v>652</v>
      </c>
      <c r="G33" s="53" t="s">
        <v>195</v>
      </c>
      <c r="H33" s="53" t="s">
        <v>184</v>
      </c>
      <c r="I33" s="26">
        <v>2020</v>
      </c>
      <c r="J33" s="28">
        <v>211.1</v>
      </c>
    </row>
    <row r="34" spans="2:10" ht="9.75" thickBot="1" x14ac:dyDescent="0.2">
      <c r="B34" s="26">
        <v>29</v>
      </c>
      <c r="C34" s="53" t="s">
        <v>650</v>
      </c>
      <c r="D34" s="53" t="s">
        <v>81</v>
      </c>
      <c r="E34" s="53" t="s">
        <v>651</v>
      </c>
      <c r="F34" s="53" t="s">
        <v>652</v>
      </c>
      <c r="G34" s="53" t="s">
        <v>195</v>
      </c>
      <c r="H34" s="53" t="s">
        <v>184</v>
      </c>
      <c r="I34" s="26">
        <v>2020</v>
      </c>
      <c r="J34" s="28">
        <v>300</v>
      </c>
    </row>
    <row r="35" spans="2:10" ht="9.75" thickBot="1" x14ac:dyDescent="0.2">
      <c r="B35" s="26">
        <v>30</v>
      </c>
      <c r="C35" s="53" t="s">
        <v>653</v>
      </c>
      <c r="D35" s="53" t="s">
        <v>68</v>
      </c>
      <c r="E35" s="53" t="s">
        <v>642</v>
      </c>
      <c r="F35" s="53" t="s">
        <v>643</v>
      </c>
      <c r="G35" s="53" t="s">
        <v>202</v>
      </c>
      <c r="H35" s="53" t="s">
        <v>184</v>
      </c>
      <c r="I35" s="26">
        <v>2020</v>
      </c>
      <c r="J35" s="28">
        <v>26</v>
      </c>
    </row>
    <row r="36" spans="2:10" ht="9.75" thickBot="1" x14ac:dyDescent="0.2">
      <c r="B36" s="26">
        <v>31</v>
      </c>
      <c r="C36" s="53" t="s">
        <v>654</v>
      </c>
      <c r="D36" s="53" t="s">
        <v>68</v>
      </c>
      <c r="E36" s="53" t="s">
        <v>642</v>
      </c>
      <c r="F36" s="53" t="s">
        <v>643</v>
      </c>
      <c r="G36" s="53" t="s">
        <v>202</v>
      </c>
      <c r="H36" s="53" t="s">
        <v>184</v>
      </c>
      <c r="I36" s="26">
        <v>2020</v>
      </c>
      <c r="J36" s="28">
        <v>12</v>
      </c>
    </row>
    <row r="37" spans="2:10" ht="9.75" thickBot="1" x14ac:dyDescent="0.2">
      <c r="B37" s="26">
        <v>32</v>
      </c>
      <c r="C37" s="53" t="s">
        <v>655</v>
      </c>
      <c r="D37" s="53" t="s">
        <v>68</v>
      </c>
      <c r="E37" s="53" t="s">
        <v>642</v>
      </c>
      <c r="F37" s="53" t="s">
        <v>643</v>
      </c>
      <c r="G37" s="53" t="s">
        <v>202</v>
      </c>
      <c r="H37" s="53" t="s">
        <v>184</v>
      </c>
      <c r="I37" s="26">
        <v>2020</v>
      </c>
      <c r="J37" s="28">
        <v>12</v>
      </c>
    </row>
    <row r="38" spans="2:10" ht="9.75" thickBot="1" x14ac:dyDescent="0.2">
      <c r="B38" s="26">
        <v>33</v>
      </c>
      <c r="C38" s="53" t="s">
        <v>656</v>
      </c>
      <c r="D38" s="53" t="s">
        <v>81</v>
      </c>
      <c r="E38" s="53" t="s">
        <v>657</v>
      </c>
      <c r="F38" s="53" t="s">
        <v>658</v>
      </c>
      <c r="G38" s="53" t="s">
        <v>293</v>
      </c>
      <c r="H38" s="53" t="s">
        <v>167</v>
      </c>
      <c r="I38" s="26">
        <v>2020</v>
      </c>
      <c r="J38" s="28">
        <v>300</v>
      </c>
    </row>
    <row r="39" spans="2:10" ht="9.75" thickBot="1" x14ac:dyDescent="0.2">
      <c r="B39" s="26">
        <v>34</v>
      </c>
      <c r="C39" s="53" t="s">
        <v>659</v>
      </c>
      <c r="D39" s="53" t="s">
        <v>81</v>
      </c>
      <c r="E39" s="53" t="s">
        <v>657</v>
      </c>
      <c r="F39" s="53" t="s">
        <v>658</v>
      </c>
      <c r="G39" s="53" t="s">
        <v>293</v>
      </c>
      <c r="H39" s="53" t="s">
        <v>167</v>
      </c>
      <c r="I39" s="26">
        <v>2020</v>
      </c>
      <c r="J39" s="28">
        <v>300</v>
      </c>
    </row>
    <row r="40" spans="2:10" ht="9.75" thickBot="1" x14ac:dyDescent="0.2">
      <c r="B40" s="26">
        <v>35</v>
      </c>
      <c r="C40" s="53" t="s">
        <v>660</v>
      </c>
      <c r="D40" s="53" t="s">
        <v>81</v>
      </c>
      <c r="E40" s="53" t="s">
        <v>608</v>
      </c>
      <c r="F40" s="53" t="s">
        <v>606</v>
      </c>
      <c r="G40" s="53" t="s">
        <v>232</v>
      </c>
      <c r="H40" s="53" t="s">
        <v>180</v>
      </c>
      <c r="I40" s="26">
        <v>2020</v>
      </c>
      <c r="J40" s="28">
        <v>350</v>
      </c>
    </row>
    <row r="41" spans="2:10" ht="9.75" thickBot="1" x14ac:dyDescent="0.2">
      <c r="B41" s="26">
        <v>36</v>
      </c>
      <c r="C41" s="53" t="s">
        <v>661</v>
      </c>
      <c r="D41" s="53" t="s">
        <v>81</v>
      </c>
      <c r="E41" s="53" t="s">
        <v>608</v>
      </c>
      <c r="F41" s="53" t="s">
        <v>606</v>
      </c>
      <c r="G41" s="53" t="s">
        <v>232</v>
      </c>
      <c r="H41" s="53" t="s">
        <v>180</v>
      </c>
      <c r="I41" s="26">
        <v>2020</v>
      </c>
      <c r="J41" s="28">
        <v>350</v>
      </c>
    </row>
    <row r="42" spans="2:10" ht="9.75" thickBot="1" x14ac:dyDescent="0.2">
      <c r="B42" s="26">
        <v>37</v>
      </c>
      <c r="C42" s="53" t="s">
        <v>662</v>
      </c>
      <c r="D42" s="53" t="s">
        <v>81</v>
      </c>
      <c r="E42" s="53" t="s">
        <v>608</v>
      </c>
      <c r="F42" s="53" t="s">
        <v>606</v>
      </c>
      <c r="G42" s="53" t="s">
        <v>232</v>
      </c>
      <c r="H42" s="53" t="s">
        <v>180</v>
      </c>
      <c r="I42" s="26">
        <v>2020</v>
      </c>
      <c r="J42" s="28">
        <v>350</v>
      </c>
    </row>
    <row r="43" spans="2:10" ht="9.75" thickBot="1" x14ac:dyDescent="0.2">
      <c r="B43" s="26">
        <v>38</v>
      </c>
      <c r="C43" s="53" t="s">
        <v>663</v>
      </c>
      <c r="D43" s="53" t="s">
        <v>81</v>
      </c>
      <c r="E43" s="53" t="s">
        <v>608</v>
      </c>
      <c r="F43" s="53" t="s">
        <v>606</v>
      </c>
      <c r="G43" s="53" t="s">
        <v>232</v>
      </c>
      <c r="H43" s="53" t="s">
        <v>180</v>
      </c>
      <c r="I43" s="26">
        <v>2020</v>
      </c>
      <c r="J43" s="28">
        <v>350</v>
      </c>
    </row>
    <row r="44" spans="2:10" ht="9.75" thickBot="1" x14ac:dyDescent="0.2">
      <c r="B44" s="26">
        <v>39</v>
      </c>
      <c r="C44" s="53" t="s">
        <v>664</v>
      </c>
      <c r="D44" s="53" t="s">
        <v>81</v>
      </c>
      <c r="E44" s="53" t="s">
        <v>608</v>
      </c>
      <c r="F44" s="53" t="s">
        <v>606</v>
      </c>
      <c r="G44" s="53" t="s">
        <v>232</v>
      </c>
      <c r="H44" s="53" t="s">
        <v>180</v>
      </c>
      <c r="I44" s="26">
        <v>2020</v>
      </c>
      <c r="J44" s="28">
        <v>350</v>
      </c>
    </row>
    <row r="45" spans="2:10" ht="9.75" thickBot="1" x14ac:dyDescent="0.2">
      <c r="B45" s="26">
        <v>40</v>
      </c>
      <c r="C45" s="53" t="s">
        <v>665</v>
      </c>
      <c r="D45" s="53" t="s">
        <v>81</v>
      </c>
      <c r="E45" s="53" t="s">
        <v>666</v>
      </c>
      <c r="F45" s="53" t="s">
        <v>652</v>
      </c>
      <c r="G45" s="53" t="s">
        <v>183</v>
      </c>
      <c r="H45" s="53" t="s">
        <v>184</v>
      </c>
      <c r="I45" s="26">
        <v>2021</v>
      </c>
      <c r="J45" s="28">
        <v>250</v>
      </c>
    </row>
    <row r="46" spans="2:10" ht="9.75" thickBot="1" x14ac:dyDescent="0.2">
      <c r="B46" s="26">
        <v>41</v>
      </c>
      <c r="C46" s="53" t="s">
        <v>667</v>
      </c>
      <c r="D46" s="53" t="s">
        <v>81</v>
      </c>
      <c r="E46" s="53" t="s">
        <v>666</v>
      </c>
      <c r="F46" s="53" t="s">
        <v>652</v>
      </c>
      <c r="G46" s="53" t="s">
        <v>183</v>
      </c>
      <c r="H46" s="53" t="s">
        <v>184</v>
      </c>
      <c r="I46" s="26">
        <v>2021</v>
      </c>
      <c r="J46" s="28">
        <v>250</v>
      </c>
    </row>
    <row r="47" spans="2:10" ht="9.75" thickBot="1" x14ac:dyDescent="0.2">
      <c r="B47" s="26">
        <v>42</v>
      </c>
      <c r="C47" s="53" t="s">
        <v>668</v>
      </c>
      <c r="D47" s="53" t="s">
        <v>105</v>
      </c>
      <c r="E47" s="53" t="s">
        <v>669</v>
      </c>
      <c r="F47" s="53" t="s">
        <v>670</v>
      </c>
      <c r="G47" s="53" t="s">
        <v>247</v>
      </c>
      <c r="H47" s="53" t="s">
        <v>180</v>
      </c>
      <c r="I47" s="26">
        <v>2021</v>
      </c>
      <c r="J47" s="28">
        <v>5</v>
      </c>
    </row>
    <row r="48" spans="2:10" ht="9.75" thickBot="1" x14ac:dyDescent="0.2">
      <c r="B48" s="26">
        <v>43</v>
      </c>
      <c r="C48" s="53" t="s">
        <v>671</v>
      </c>
      <c r="D48" s="53" t="s">
        <v>105</v>
      </c>
      <c r="E48" s="53" t="s">
        <v>669</v>
      </c>
      <c r="F48" s="53" t="s">
        <v>670</v>
      </c>
      <c r="G48" s="53" t="s">
        <v>247</v>
      </c>
      <c r="H48" s="53" t="s">
        <v>180</v>
      </c>
      <c r="I48" s="26">
        <v>2021</v>
      </c>
      <c r="J48" s="28">
        <v>5</v>
      </c>
    </row>
    <row r="49" spans="2:10" ht="9.75" thickBot="1" x14ac:dyDescent="0.2">
      <c r="B49" s="26">
        <v>44</v>
      </c>
      <c r="C49" s="53" t="s">
        <v>672</v>
      </c>
      <c r="D49" s="53" t="s">
        <v>105</v>
      </c>
      <c r="E49" s="53" t="s">
        <v>669</v>
      </c>
      <c r="F49" s="53" t="s">
        <v>670</v>
      </c>
      <c r="G49" s="53" t="s">
        <v>247</v>
      </c>
      <c r="H49" s="53" t="s">
        <v>180</v>
      </c>
      <c r="I49" s="26">
        <v>2021</v>
      </c>
      <c r="J49" s="28">
        <v>5</v>
      </c>
    </row>
    <row r="50" spans="2:10" ht="9.75" thickBot="1" x14ac:dyDescent="0.2">
      <c r="B50" s="26">
        <v>45</v>
      </c>
      <c r="C50" s="53" t="s">
        <v>673</v>
      </c>
      <c r="D50" s="53" t="s">
        <v>81</v>
      </c>
      <c r="E50" s="53" t="s">
        <v>674</v>
      </c>
      <c r="F50" s="53" t="s">
        <v>634</v>
      </c>
      <c r="G50" s="53" t="s">
        <v>214</v>
      </c>
      <c r="H50" s="53" t="s">
        <v>171</v>
      </c>
      <c r="I50" s="26">
        <v>2021</v>
      </c>
      <c r="J50" s="28">
        <v>160</v>
      </c>
    </row>
    <row r="51" spans="2:10" ht="9.75" thickBot="1" x14ac:dyDescent="0.2">
      <c r="B51" s="26">
        <v>46</v>
      </c>
      <c r="C51" s="53" t="s">
        <v>675</v>
      </c>
      <c r="D51" s="53" t="s">
        <v>81</v>
      </c>
      <c r="E51" s="53" t="s">
        <v>674</v>
      </c>
      <c r="F51" s="53" t="s">
        <v>634</v>
      </c>
      <c r="G51" s="53" t="s">
        <v>214</v>
      </c>
      <c r="H51" s="53" t="s">
        <v>171</v>
      </c>
      <c r="I51" s="26">
        <v>2021</v>
      </c>
      <c r="J51" s="28">
        <v>160</v>
      </c>
    </row>
    <row r="52" spans="2:10" ht="9.75" thickBot="1" x14ac:dyDescent="0.2">
      <c r="B52" s="26">
        <v>47</v>
      </c>
      <c r="C52" s="53" t="s">
        <v>676</v>
      </c>
      <c r="D52" s="53" t="s">
        <v>68</v>
      </c>
      <c r="E52" s="53" t="s">
        <v>677</v>
      </c>
      <c r="F52" s="53" t="s">
        <v>626</v>
      </c>
      <c r="G52" s="53" t="s">
        <v>302</v>
      </c>
      <c r="H52" s="53" t="s">
        <v>249</v>
      </c>
      <c r="I52" s="26">
        <v>2022</v>
      </c>
      <c r="J52" s="28">
        <v>27.4</v>
      </c>
    </row>
    <row r="53" spans="2:10" ht="9.75" thickBot="1" x14ac:dyDescent="0.2">
      <c r="B53" s="26">
        <v>48</v>
      </c>
      <c r="C53" s="53" t="s">
        <v>678</v>
      </c>
      <c r="D53" s="53" t="s">
        <v>68</v>
      </c>
      <c r="E53" s="53" t="s">
        <v>625</v>
      </c>
      <c r="F53" s="53" t="s">
        <v>626</v>
      </c>
      <c r="G53" s="53" t="s">
        <v>248</v>
      </c>
      <c r="H53" s="53" t="s">
        <v>249</v>
      </c>
      <c r="I53" s="26">
        <v>2022</v>
      </c>
      <c r="J53" s="28">
        <v>26</v>
      </c>
    </row>
    <row r="54" spans="2:10" ht="9.75" thickBot="1" x14ac:dyDescent="0.2">
      <c r="B54" s="26">
        <v>49</v>
      </c>
      <c r="C54" s="53" t="s">
        <v>679</v>
      </c>
      <c r="D54" s="53" t="s">
        <v>68</v>
      </c>
      <c r="E54" s="53" t="s">
        <v>625</v>
      </c>
      <c r="F54" s="53" t="s">
        <v>626</v>
      </c>
      <c r="G54" s="53" t="s">
        <v>248</v>
      </c>
      <c r="H54" s="53" t="s">
        <v>249</v>
      </c>
      <c r="I54" s="26">
        <v>2022</v>
      </c>
      <c r="J54" s="28">
        <v>18</v>
      </c>
    </row>
    <row r="55" spans="2:10" ht="9.75" thickBot="1" x14ac:dyDescent="0.2">
      <c r="B55" s="26">
        <v>50</v>
      </c>
      <c r="C55" s="53" t="s">
        <v>680</v>
      </c>
      <c r="D55" s="53" t="s">
        <v>68</v>
      </c>
      <c r="E55" s="53" t="s">
        <v>625</v>
      </c>
      <c r="F55" s="53" t="s">
        <v>626</v>
      </c>
      <c r="G55" s="53" t="s">
        <v>248</v>
      </c>
      <c r="H55" s="53" t="s">
        <v>249</v>
      </c>
      <c r="I55" s="26">
        <v>2022</v>
      </c>
      <c r="J55" s="28">
        <v>18</v>
      </c>
    </row>
    <row r="56" spans="2:10" ht="9.75" thickBot="1" x14ac:dyDescent="0.2">
      <c r="B56" s="26">
        <v>51</v>
      </c>
      <c r="C56" s="53" t="s">
        <v>681</v>
      </c>
      <c r="D56" s="53" t="s">
        <v>81</v>
      </c>
      <c r="E56" s="53" t="s">
        <v>682</v>
      </c>
      <c r="F56" s="53" t="s">
        <v>626</v>
      </c>
      <c r="G56" s="53" t="s">
        <v>285</v>
      </c>
      <c r="H56" s="53" t="s">
        <v>249</v>
      </c>
      <c r="I56" s="26">
        <v>2022</v>
      </c>
      <c r="J56" s="28">
        <v>160</v>
      </c>
    </row>
    <row r="57" spans="2:10" ht="9.75" thickBot="1" x14ac:dyDescent="0.2">
      <c r="B57" s="26">
        <v>52</v>
      </c>
      <c r="C57" s="53" t="s">
        <v>683</v>
      </c>
      <c r="D57" s="53" t="s">
        <v>81</v>
      </c>
      <c r="E57" s="53" t="s">
        <v>682</v>
      </c>
      <c r="F57" s="53" t="s">
        <v>626</v>
      </c>
      <c r="G57" s="53" t="s">
        <v>285</v>
      </c>
      <c r="H57" s="53" t="s">
        <v>249</v>
      </c>
      <c r="I57" s="26">
        <v>2022</v>
      </c>
      <c r="J57" s="28">
        <v>160</v>
      </c>
    </row>
    <row r="58" spans="2:10" ht="9.75" thickBot="1" x14ac:dyDescent="0.2">
      <c r="B58" s="26">
        <v>53</v>
      </c>
      <c r="C58" s="53" t="s">
        <v>684</v>
      </c>
      <c r="D58" s="53" t="s">
        <v>68</v>
      </c>
      <c r="E58" s="53" t="s">
        <v>685</v>
      </c>
      <c r="F58" s="53" t="s">
        <v>626</v>
      </c>
      <c r="G58" s="53" t="s">
        <v>285</v>
      </c>
      <c r="H58" s="53" t="s">
        <v>249</v>
      </c>
      <c r="I58" s="26">
        <v>2022</v>
      </c>
      <c r="J58" s="28">
        <v>30</v>
      </c>
    </row>
    <row r="59" spans="2:10" ht="9.75" thickBot="1" x14ac:dyDescent="0.2">
      <c r="B59" s="26">
        <v>54</v>
      </c>
      <c r="C59" s="53" t="s">
        <v>686</v>
      </c>
      <c r="D59" s="53" t="s">
        <v>68</v>
      </c>
      <c r="E59" s="53" t="s">
        <v>685</v>
      </c>
      <c r="F59" s="53" t="s">
        <v>626</v>
      </c>
      <c r="G59" s="53" t="s">
        <v>285</v>
      </c>
      <c r="H59" s="53" t="s">
        <v>249</v>
      </c>
      <c r="I59" s="26">
        <v>2022</v>
      </c>
      <c r="J59" s="28">
        <v>30</v>
      </c>
    </row>
    <row r="60" spans="2:10" ht="9.75" thickBot="1" x14ac:dyDescent="0.2">
      <c r="B60" s="26">
        <v>55</v>
      </c>
      <c r="C60" s="53" t="s">
        <v>687</v>
      </c>
      <c r="D60" s="53" t="s">
        <v>68</v>
      </c>
      <c r="E60" s="53" t="s">
        <v>688</v>
      </c>
      <c r="F60" s="53" t="s">
        <v>597</v>
      </c>
      <c r="G60" s="53" t="s">
        <v>208</v>
      </c>
      <c r="H60" s="53" t="s">
        <v>209</v>
      </c>
      <c r="I60" s="26">
        <v>2022</v>
      </c>
      <c r="J60" s="28">
        <v>33.200000000000003</v>
      </c>
    </row>
    <row r="61" spans="2:10" ht="9.75" thickBot="1" x14ac:dyDescent="0.2">
      <c r="B61" s="26">
        <v>56</v>
      </c>
      <c r="C61" s="53" t="s">
        <v>689</v>
      </c>
      <c r="D61" s="53" t="s">
        <v>78</v>
      </c>
      <c r="E61" s="53" t="s">
        <v>688</v>
      </c>
      <c r="F61" s="53" t="s">
        <v>597</v>
      </c>
      <c r="G61" s="53" t="s">
        <v>208</v>
      </c>
      <c r="H61" s="53" t="s">
        <v>209</v>
      </c>
      <c r="I61" s="26">
        <v>2022</v>
      </c>
      <c r="J61" s="28">
        <v>31.5</v>
      </c>
    </row>
    <row r="62" spans="2:10" ht="9.75" thickBot="1" x14ac:dyDescent="0.2">
      <c r="B62" s="26">
        <v>57</v>
      </c>
      <c r="C62" s="53" t="s">
        <v>690</v>
      </c>
      <c r="D62" s="53" t="s">
        <v>78</v>
      </c>
      <c r="E62" s="53" t="s">
        <v>688</v>
      </c>
      <c r="F62" s="53" t="s">
        <v>597</v>
      </c>
      <c r="G62" s="53" t="s">
        <v>208</v>
      </c>
      <c r="H62" s="53" t="s">
        <v>209</v>
      </c>
      <c r="I62" s="26">
        <v>2022</v>
      </c>
      <c r="J62" s="28">
        <v>41.1</v>
      </c>
    </row>
    <row r="63" spans="2:10" ht="9.75" thickBot="1" x14ac:dyDescent="0.2">
      <c r="B63" s="26">
        <v>58</v>
      </c>
      <c r="C63" s="53" t="s">
        <v>691</v>
      </c>
      <c r="D63" s="53" t="s">
        <v>65</v>
      </c>
      <c r="E63" s="53" t="s">
        <v>605</v>
      </c>
      <c r="F63" s="53" t="s">
        <v>606</v>
      </c>
      <c r="G63" s="53" t="s">
        <v>402</v>
      </c>
      <c r="H63" s="53" t="s">
        <v>180</v>
      </c>
      <c r="I63" s="26">
        <v>2022</v>
      </c>
      <c r="J63" s="28">
        <v>226</v>
      </c>
    </row>
    <row r="64" spans="2:10" ht="9.75" thickBot="1" x14ac:dyDescent="0.2">
      <c r="B64" s="26">
        <v>59</v>
      </c>
      <c r="C64" s="53" t="s">
        <v>692</v>
      </c>
      <c r="D64" s="53" t="s">
        <v>68</v>
      </c>
      <c r="E64" s="53" t="s">
        <v>685</v>
      </c>
      <c r="F64" s="53" t="s">
        <v>626</v>
      </c>
      <c r="G64" s="53" t="s">
        <v>285</v>
      </c>
      <c r="H64" s="53" t="s">
        <v>249</v>
      </c>
      <c r="I64" s="26">
        <v>2023</v>
      </c>
      <c r="J64" s="28">
        <v>150</v>
      </c>
    </row>
    <row r="65" spans="2:10" ht="9.75" thickBot="1" x14ac:dyDescent="0.2">
      <c r="B65" s="26">
        <v>60</v>
      </c>
      <c r="C65" s="53" t="s">
        <v>693</v>
      </c>
      <c r="D65" s="53" t="s">
        <v>81</v>
      </c>
      <c r="E65" s="53" t="s">
        <v>694</v>
      </c>
      <c r="F65" s="53" t="s">
        <v>597</v>
      </c>
      <c r="G65" s="53" t="s">
        <v>263</v>
      </c>
      <c r="H65" s="53" t="s">
        <v>209</v>
      </c>
      <c r="I65" s="26">
        <v>2023</v>
      </c>
      <c r="J65" s="28">
        <v>37.5</v>
      </c>
    </row>
    <row r="66" spans="2:10" ht="9.75" thickBot="1" x14ac:dyDescent="0.2">
      <c r="B66" s="26">
        <v>61</v>
      </c>
      <c r="C66" s="53" t="s">
        <v>695</v>
      </c>
      <c r="D66" s="53" t="s">
        <v>81</v>
      </c>
      <c r="E66" s="53" t="s">
        <v>694</v>
      </c>
      <c r="F66" s="53" t="s">
        <v>597</v>
      </c>
      <c r="G66" s="53" t="s">
        <v>263</v>
      </c>
      <c r="H66" s="53" t="s">
        <v>209</v>
      </c>
      <c r="I66" s="26">
        <v>2023</v>
      </c>
      <c r="J66" s="28">
        <v>37.5</v>
      </c>
    </row>
    <row r="67" spans="2:10" ht="9.75" thickBot="1" x14ac:dyDescent="0.2">
      <c r="B67" s="26">
        <v>62</v>
      </c>
      <c r="C67" s="53" t="s">
        <v>696</v>
      </c>
      <c r="D67" s="53" t="s">
        <v>81</v>
      </c>
      <c r="E67" s="53" t="s">
        <v>694</v>
      </c>
      <c r="F67" s="53" t="s">
        <v>597</v>
      </c>
      <c r="G67" s="53" t="s">
        <v>263</v>
      </c>
      <c r="H67" s="53" t="s">
        <v>209</v>
      </c>
      <c r="I67" s="26">
        <v>2023</v>
      </c>
      <c r="J67" s="28">
        <v>37.5</v>
      </c>
    </row>
    <row r="68" spans="2:10" ht="9.75" thickBot="1" x14ac:dyDescent="0.2">
      <c r="B68" s="26">
        <v>63</v>
      </c>
      <c r="C68" s="53" t="s">
        <v>697</v>
      </c>
      <c r="D68" s="53" t="s">
        <v>68</v>
      </c>
      <c r="E68" s="53" t="s">
        <v>698</v>
      </c>
      <c r="F68" s="53" t="s">
        <v>699</v>
      </c>
      <c r="G68" s="53" t="s">
        <v>174</v>
      </c>
      <c r="H68" s="53" t="s">
        <v>175</v>
      </c>
      <c r="I68" s="26">
        <v>2023</v>
      </c>
      <c r="J68" s="28">
        <v>42</v>
      </c>
    </row>
    <row r="69" spans="2:10" ht="9.75" thickBot="1" x14ac:dyDescent="0.2">
      <c r="B69" s="26">
        <v>64</v>
      </c>
      <c r="C69" s="53" t="s">
        <v>700</v>
      </c>
      <c r="D69" s="53" t="s">
        <v>68</v>
      </c>
      <c r="E69" s="53" t="s">
        <v>701</v>
      </c>
      <c r="F69" s="53" t="s">
        <v>702</v>
      </c>
      <c r="G69" s="53" t="s">
        <v>207</v>
      </c>
      <c r="H69" s="53" t="s">
        <v>205</v>
      </c>
      <c r="I69" s="26">
        <v>2023</v>
      </c>
      <c r="J69" s="28">
        <v>14</v>
      </c>
    </row>
    <row r="70" spans="2:10" ht="9.75" thickBot="1" x14ac:dyDescent="0.2">
      <c r="B70" s="26">
        <v>65</v>
      </c>
      <c r="C70" s="53" t="s">
        <v>703</v>
      </c>
      <c r="D70" s="53" t="s">
        <v>68</v>
      </c>
      <c r="E70" s="53" t="s">
        <v>701</v>
      </c>
      <c r="F70" s="53" t="s">
        <v>702</v>
      </c>
      <c r="G70" s="53" t="s">
        <v>207</v>
      </c>
      <c r="H70" s="53" t="s">
        <v>205</v>
      </c>
      <c r="I70" s="26">
        <v>2023</v>
      </c>
      <c r="J70" s="28">
        <v>14</v>
      </c>
    </row>
    <row r="71" spans="2:10" ht="9.75" thickBot="1" x14ac:dyDescent="0.2">
      <c r="B71" s="26">
        <v>66</v>
      </c>
      <c r="C71" s="53" t="s">
        <v>704</v>
      </c>
      <c r="D71" s="53" t="s">
        <v>81</v>
      </c>
      <c r="E71" s="53" t="s">
        <v>705</v>
      </c>
      <c r="F71" s="53" t="s">
        <v>706</v>
      </c>
      <c r="G71" s="53" t="s">
        <v>204</v>
      </c>
      <c r="H71" s="53" t="s">
        <v>205</v>
      </c>
      <c r="I71" s="26">
        <v>2023</v>
      </c>
      <c r="J71" s="28">
        <v>150</v>
      </c>
    </row>
    <row r="72" spans="2:10" ht="9.75" thickBot="1" x14ac:dyDescent="0.2">
      <c r="B72" s="26">
        <v>67</v>
      </c>
      <c r="C72" s="53" t="s">
        <v>707</v>
      </c>
      <c r="D72" s="53" t="s">
        <v>81</v>
      </c>
      <c r="E72" s="53" t="s">
        <v>705</v>
      </c>
      <c r="F72" s="53" t="s">
        <v>706</v>
      </c>
      <c r="G72" s="53" t="s">
        <v>204</v>
      </c>
      <c r="H72" s="53" t="s">
        <v>205</v>
      </c>
      <c r="I72" s="26">
        <v>2023</v>
      </c>
      <c r="J72" s="28">
        <v>150</v>
      </c>
    </row>
    <row r="73" spans="2:10" ht="9.75" thickBot="1" x14ac:dyDescent="0.2">
      <c r="B73" s="26">
        <v>68</v>
      </c>
      <c r="C73" s="53" t="s">
        <v>708</v>
      </c>
      <c r="D73" s="53" t="s">
        <v>65</v>
      </c>
      <c r="E73" s="53" t="s">
        <v>709</v>
      </c>
      <c r="F73" s="53" t="s">
        <v>702</v>
      </c>
      <c r="G73" s="53" t="s">
        <v>207</v>
      </c>
      <c r="H73" s="53" t="s">
        <v>205</v>
      </c>
      <c r="I73" s="26">
        <v>2023</v>
      </c>
      <c r="J73" s="28">
        <v>239.8</v>
      </c>
    </row>
    <row r="74" spans="2:10" ht="9.75" thickBot="1" x14ac:dyDescent="0.2">
      <c r="B74" s="26">
        <v>69</v>
      </c>
      <c r="C74" s="53" t="s">
        <v>710</v>
      </c>
      <c r="D74" s="53" t="s">
        <v>68</v>
      </c>
      <c r="E74" s="53" t="s">
        <v>711</v>
      </c>
      <c r="F74" s="53" t="s">
        <v>706</v>
      </c>
      <c r="G74" s="53" t="s">
        <v>238</v>
      </c>
      <c r="H74" s="53" t="s">
        <v>205</v>
      </c>
      <c r="I74" s="26">
        <v>2023</v>
      </c>
      <c r="J74" s="28">
        <v>18</v>
      </c>
    </row>
    <row r="75" spans="2:10" ht="9.75" thickBot="1" x14ac:dyDescent="0.2">
      <c r="B75" s="26">
        <v>70</v>
      </c>
      <c r="C75" s="53" t="s">
        <v>712</v>
      </c>
      <c r="D75" s="53" t="s">
        <v>68</v>
      </c>
      <c r="E75" s="53" t="s">
        <v>709</v>
      </c>
      <c r="F75" s="53" t="s">
        <v>702</v>
      </c>
      <c r="G75" s="53" t="s">
        <v>207</v>
      </c>
      <c r="H75" s="53" t="s">
        <v>205</v>
      </c>
      <c r="I75" s="26">
        <v>2023</v>
      </c>
      <c r="J75" s="28">
        <v>14</v>
      </c>
    </row>
    <row r="76" spans="2:10" ht="9.75" thickBot="1" x14ac:dyDescent="0.2">
      <c r="B76" s="26">
        <v>71</v>
      </c>
      <c r="C76" s="53" t="s">
        <v>713</v>
      </c>
      <c r="D76" s="53" t="s">
        <v>68</v>
      </c>
      <c r="E76" s="53" t="s">
        <v>709</v>
      </c>
      <c r="F76" s="53" t="s">
        <v>702</v>
      </c>
      <c r="G76" s="53" t="s">
        <v>207</v>
      </c>
      <c r="H76" s="53" t="s">
        <v>205</v>
      </c>
      <c r="I76" s="26">
        <v>2023</v>
      </c>
      <c r="J76" s="28">
        <v>14</v>
      </c>
    </row>
    <row r="77" spans="2:10" ht="9.75" thickBot="1" x14ac:dyDescent="0.2">
      <c r="B77" s="26">
        <v>72</v>
      </c>
      <c r="C77" s="53" t="s">
        <v>714</v>
      </c>
      <c r="D77" s="53" t="s">
        <v>68</v>
      </c>
      <c r="E77" s="53" t="s">
        <v>709</v>
      </c>
      <c r="F77" s="53" t="s">
        <v>702</v>
      </c>
      <c r="G77" s="53" t="s">
        <v>207</v>
      </c>
      <c r="H77" s="53" t="s">
        <v>205</v>
      </c>
      <c r="I77" s="26">
        <v>2023</v>
      </c>
      <c r="J77" s="28">
        <v>14</v>
      </c>
    </row>
    <row r="78" spans="2:10" ht="9.75" thickBot="1" x14ac:dyDescent="0.2">
      <c r="B78" s="26">
        <v>73</v>
      </c>
      <c r="C78" s="53" t="s">
        <v>715</v>
      </c>
      <c r="D78" s="53" t="s">
        <v>68</v>
      </c>
      <c r="E78" s="53" t="s">
        <v>709</v>
      </c>
      <c r="F78" s="53" t="s">
        <v>702</v>
      </c>
      <c r="G78" s="53" t="s">
        <v>207</v>
      </c>
      <c r="H78" s="53" t="s">
        <v>205</v>
      </c>
      <c r="I78" s="26">
        <v>2023</v>
      </c>
      <c r="J78" s="28">
        <v>14</v>
      </c>
    </row>
    <row r="79" spans="2:10" ht="9.75" thickBot="1" x14ac:dyDescent="0.2">
      <c r="B79" s="26">
        <v>74</v>
      </c>
      <c r="C79" s="53" t="s">
        <v>716</v>
      </c>
      <c r="D79" s="53" t="s">
        <v>81</v>
      </c>
      <c r="E79" s="53" t="s">
        <v>717</v>
      </c>
      <c r="F79" s="53" t="s">
        <v>702</v>
      </c>
      <c r="G79" s="53" t="s">
        <v>207</v>
      </c>
      <c r="H79" s="53" t="s">
        <v>205</v>
      </c>
      <c r="I79" s="26">
        <v>2023</v>
      </c>
      <c r="J79" s="28">
        <v>160</v>
      </c>
    </row>
    <row r="80" spans="2:10" ht="9.75" thickBot="1" x14ac:dyDescent="0.2">
      <c r="B80" s="26">
        <v>75</v>
      </c>
      <c r="C80" s="53" t="s">
        <v>718</v>
      </c>
      <c r="D80" s="53" t="s">
        <v>81</v>
      </c>
      <c r="E80" s="53" t="s">
        <v>717</v>
      </c>
      <c r="F80" s="53" t="s">
        <v>702</v>
      </c>
      <c r="G80" s="53" t="s">
        <v>207</v>
      </c>
      <c r="H80" s="53" t="s">
        <v>205</v>
      </c>
      <c r="I80" s="26">
        <v>2023</v>
      </c>
      <c r="J80" s="28">
        <v>160</v>
      </c>
    </row>
    <row r="81" spans="2:10" ht="9.75" thickBot="1" x14ac:dyDescent="0.2">
      <c r="B81" s="26">
        <v>76</v>
      </c>
      <c r="C81" s="53" t="s">
        <v>719</v>
      </c>
      <c r="D81" s="53" t="s">
        <v>68</v>
      </c>
      <c r="E81" s="53" t="s">
        <v>711</v>
      </c>
      <c r="F81" s="53" t="s">
        <v>706</v>
      </c>
      <c r="G81" s="53" t="s">
        <v>238</v>
      </c>
      <c r="H81" s="53" t="s">
        <v>205</v>
      </c>
      <c r="I81" s="26">
        <v>2023</v>
      </c>
      <c r="J81" s="28">
        <v>18</v>
      </c>
    </row>
    <row r="82" spans="2:10" ht="9.75" thickBot="1" x14ac:dyDescent="0.2">
      <c r="B82" s="26">
        <v>77</v>
      </c>
      <c r="C82" s="53" t="s">
        <v>720</v>
      </c>
      <c r="D82" s="53" t="s">
        <v>68</v>
      </c>
      <c r="E82" s="53" t="s">
        <v>711</v>
      </c>
      <c r="F82" s="53" t="s">
        <v>706</v>
      </c>
      <c r="G82" s="53" t="s">
        <v>238</v>
      </c>
      <c r="H82" s="53" t="s">
        <v>205</v>
      </c>
      <c r="I82" s="26">
        <v>2023</v>
      </c>
      <c r="J82" s="28">
        <v>13</v>
      </c>
    </row>
    <row r="83" spans="2:10" ht="9.75" thickBot="1" x14ac:dyDescent="0.2">
      <c r="B83" s="26">
        <v>78</v>
      </c>
      <c r="C83" s="53" t="s">
        <v>721</v>
      </c>
      <c r="D83" s="53" t="s">
        <v>68</v>
      </c>
      <c r="E83" s="53" t="s">
        <v>711</v>
      </c>
      <c r="F83" s="53" t="s">
        <v>706</v>
      </c>
      <c r="G83" s="53" t="s">
        <v>238</v>
      </c>
      <c r="H83" s="53" t="s">
        <v>205</v>
      </c>
      <c r="I83" s="26">
        <v>2023</v>
      </c>
      <c r="J83" s="28">
        <v>28</v>
      </c>
    </row>
    <row r="84" spans="2:10" ht="9.75" thickBot="1" x14ac:dyDescent="0.2">
      <c r="B84" s="26">
        <v>79</v>
      </c>
      <c r="C84" s="53" t="s">
        <v>722</v>
      </c>
      <c r="D84" s="53" t="s">
        <v>81</v>
      </c>
      <c r="E84" s="53" t="s">
        <v>711</v>
      </c>
      <c r="F84" s="53" t="s">
        <v>706</v>
      </c>
      <c r="G84" s="53" t="s">
        <v>238</v>
      </c>
      <c r="H84" s="53" t="s">
        <v>205</v>
      </c>
      <c r="I84" s="26">
        <v>2023</v>
      </c>
      <c r="J84" s="28">
        <v>158</v>
      </c>
    </row>
    <row r="85" spans="2:10" ht="9.75" thickBot="1" x14ac:dyDescent="0.2">
      <c r="B85" s="26">
        <v>80</v>
      </c>
      <c r="C85" s="53" t="s">
        <v>723</v>
      </c>
      <c r="D85" s="53" t="s">
        <v>81</v>
      </c>
      <c r="E85" s="53" t="s">
        <v>711</v>
      </c>
      <c r="F85" s="53" t="s">
        <v>706</v>
      </c>
      <c r="G85" s="53" t="s">
        <v>238</v>
      </c>
      <c r="H85" s="53" t="s">
        <v>205</v>
      </c>
      <c r="I85" s="26">
        <v>2023</v>
      </c>
      <c r="J85" s="28">
        <v>158</v>
      </c>
    </row>
    <row r="86" spans="2:10" ht="9.75" thickBot="1" x14ac:dyDescent="0.2">
      <c r="B86" s="26">
        <v>81</v>
      </c>
      <c r="C86" s="53" t="s">
        <v>724</v>
      </c>
      <c r="D86" s="53" t="s">
        <v>81</v>
      </c>
      <c r="E86" s="53" t="s">
        <v>725</v>
      </c>
      <c r="F86" s="53" t="s">
        <v>600</v>
      </c>
      <c r="G86" s="53" t="s">
        <v>177</v>
      </c>
      <c r="H86" s="53" t="s">
        <v>171</v>
      </c>
      <c r="I86" s="26">
        <v>2023</v>
      </c>
      <c r="J86" s="28">
        <v>158</v>
      </c>
    </row>
    <row r="87" spans="2:10" ht="9.75" thickBot="1" x14ac:dyDescent="0.2">
      <c r="B87" s="26">
        <v>82</v>
      </c>
      <c r="C87" s="53" t="s">
        <v>726</v>
      </c>
      <c r="D87" s="53" t="s">
        <v>81</v>
      </c>
      <c r="E87" s="53" t="s">
        <v>725</v>
      </c>
      <c r="F87" s="53" t="s">
        <v>600</v>
      </c>
      <c r="G87" s="53" t="s">
        <v>177</v>
      </c>
      <c r="H87" s="53" t="s">
        <v>171</v>
      </c>
      <c r="I87" s="26">
        <v>2023</v>
      </c>
      <c r="J87" s="28">
        <v>158</v>
      </c>
    </row>
    <row r="88" spans="2:10" ht="9.75" thickBot="1" x14ac:dyDescent="0.2">
      <c r="B88" s="26">
        <v>83</v>
      </c>
      <c r="C88" s="53" t="s">
        <v>727</v>
      </c>
      <c r="D88" s="53" t="s">
        <v>81</v>
      </c>
      <c r="E88" s="53" t="s">
        <v>725</v>
      </c>
      <c r="F88" s="53" t="s">
        <v>600</v>
      </c>
      <c r="G88" s="53" t="s">
        <v>177</v>
      </c>
      <c r="H88" s="53" t="s">
        <v>171</v>
      </c>
      <c r="I88" s="26">
        <v>2023</v>
      </c>
      <c r="J88" s="28">
        <v>158</v>
      </c>
    </row>
    <row r="89" spans="2:10" ht="9.75" thickBot="1" x14ac:dyDescent="0.2">
      <c r="B89" s="26">
        <v>84</v>
      </c>
      <c r="C89" s="53" t="s">
        <v>728</v>
      </c>
      <c r="D89" s="53" t="s">
        <v>81</v>
      </c>
      <c r="E89" s="53" t="s">
        <v>725</v>
      </c>
      <c r="F89" s="53" t="s">
        <v>600</v>
      </c>
      <c r="G89" s="53" t="s">
        <v>177</v>
      </c>
      <c r="H89" s="53" t="s">
        <v>171</v>
      </c>
      <c r="I89" s="26">
        <v>2023</v>
      </c>
      <c r="J89" s="28">
        <v>158</v>
      </c>
    </row>
    <row r="90" spans="2:10" ht="9.75" thickBot="1" x14ac:dyDescent="0.2">
      <c r="B90" s="26">
        <v>85</v>
      </c>
      <c r="C90" s="53" t="s">
        <v>729</v>
      </c>
      <c r="D90" s="53" t="s">
        <v>68</v>
      </c>
      <c r="E90" s="53" t="s">
        <v>610</v>
      </c>
      <c r="F90" s="53" t="s">
        <v>611</v>
      </c>
      <c r="G90" s="53" t="s">
        <v>612</v>
      </c>
      <c r="H90" s="53" t="s">
        <v>192</v>
      </c>
      <c r="I90" s="26">
        <v>2023</v>
      </c>
      <c r="J90" s="28">
        <v>14</v>
      </c>
    </row>
    <row r="91" spans="2:10" ht="9.75" thickBot="1" x14ac:dyDescent="0.2">
      <c r="B91" s="26">
        <v>86</v>
      </c>
      <c r="C91" s="53" t="s">
        <v>730</v>
      </c>
      <c r="D91" s="53" t="s">
        <v>68</v>
      </c>
      <c r="E91" s="53" t="s">
        <v>610</v>
      </c>
      <c r="F91" s="53" t="s">
        <v>611</v>
      </c>
      <c r="G91" s="53" t="s">
        <v>612</v>
      </c>
      <c r="H91" s="53" t="s">
        <v>192</v>
      </c>
      <c r="I91" s="26">
        <v>2023</v>
      </c>
      <c r="J91" s="28">
        <v>14</v>
      </c>
    </row>
    <row r="92" spans="2:10" ht="9.75" thickBot="1" x14ac:dyDescent="0.2">
      <c r="B92" s="26">
        <v>87</v>
      </c>
      <c r="C92" s="53" t="s">
        <v>731</v>
      </c>
      <c r="D92" s="53" t="s">
        <v>68</v>
      </c>
      <c r="E92" s="53" t="s">
        <v>610</v>
      </c>
      <c r="F92" s="53" t="s">
        <v>611</v>
      </c>
      <c r="G92" s="53" t="s">
        <v>612</v>
      </c>
      <c r="H92" s="53" t="s">
        <v>192</v>
      </c>
      <c r="I92" s="26">
        <v>2023</v>
      </c>
      <c r="J92" s="28">
        <v>44</v>
      </c>
    </row>
    <row r="93" spans="2:10" ht="9.75" thickBot="1" x14ac:dyDescent="0.2">
      <c r="B93" s="26">
        <v>88</v>
      </c>
      <c r="C93" s="53" t="s">
        <v>732</v>
      </c>
      <c r="D93" s="53" t="s">
        <v>68</v>
      </c>
      <c r="E93" s="53" t="s">
        <v>733</v>
      </c>
      <c r="F93" s="53" t="s">
        <v>611</v>
      </c>
      <c r="G93" s="53" t="s">
        <v>734</v>
      </c>
      <c r="H93" s="53" t="s">
        <v>192</v>
      </c>
      <c r="I93" s="26">
        <v>2023</v>
      </c>
      <c r="J93" s="28">
        <v>14</v>
      </c>
    </row>
    <row r="94" spans="2:10" ht="9.75" thickBot="1" x14ac:dyDescent="0.2">
      <c r="B94" s="26">
        <v>89</v>
      </c>
      <c r="C94" s="53" t="s">
        <v>735</v>
      </c>
      <c r="D94" s="53" t="s">
        <v>68</v>
      </c>
      <c r="E94" s="53" t="s">
        <v>733</v>
      </c>
      <c r="F94" s="53" t="s">
        <v>611</v>
      </c>
      <c r="G94" s="53" t="s">
        <v>734</v>
      </c>
      <c r="H94" s="53" t="s">
        <v>192</v>
      </c>
      <c r="I94" s="26">
        <v>2023</v>
      </c>
      <c r="J94" s="28">
        <v>14</v>
      </c>
    </row>
    <row r="95" spans="2:10" ht="9.75" thickBot="1" x14ac:dyDescent="0.2">
      <c r="B95" s="26">
        <v>90</v>
      </c>
      <c r="C95" s="53" t="s">
        <v>736</v>
      </c>
      <c r="D95" s="53" t="s">
        <v>68</v>
      </c>
      <c r="E95" s="53" t="s">
        <v>733</v>
      </c>
      <c r="F95" s="53" t="s">
        <v>611</v>
      </c>
      <c r="G95" s="53" t="s">
        <v>734</v>
      </c>
      <c r="H95" s="53" t="s">
        <v>192</v>
      </c>
      <c r="I95" s="26">
        <v>2023</v>
      </c>
      <c r="J95" s="28">
        <v>25</v>
      </c>
    </row>
    <row r="96" spans="2:10" ht="9.75" thickBot="1" x14ac:dyDescent="0.2">
      <c r="B96" s="26">
        <v>91</v>
      </c>
      <c r="C96" s="53" t="s">
        <v>737</v>
      </c>
      <c r="D96" s="53" t="s">
        <v>68</v>
      </c>
      <c r="E96" s="53" t="s">
        <v>614</v>
      </c>
      <c r="F96" s="53" t="s">
        <v>615</v>
      </c>
      <c r="G96" s="53" t="s">
        <v>434</v>
      </c>
      <c r="H96" s="53" t="s">
        <v>192</v>
      </c>
      <c r="I96" s="26">
        <v>2023</v>
      </c>
      <c r="J96" s="28">
        <v>16</v>
      </c>
    </row>
    <row r="97" spans="2:15" ht="9.75" thickBot="1" x14ac:dyDescent="0.2">
      <c r="B97" s="26">
        <v>92</v>
      </c>
      <c r="C97" s="53" t="s">
        <v>738</v>
      </c>
      <c r="D97" s="53" t="s">
        <v>68</v>
      </c>
      <c r="E97" s="53" t="s">
        <v>614</v>
      </c>
      <c r="F97" s="53" t="s">
        <v>615</v>
      </c>
      <c r="G97" s="53" t="s">
        <v>434</v>
      </c>
      <c r="H97" s="53" t="s">
        <v>192</v>
      </c>
      <c r="I97" s="26">
        <v>2023</v>
      </c>
      <c r="J97" s="28">
        <v>17</v>
      </c>
    </row>
    <row r="98" spans="2:15" ht="9.75" thickBot="1" x14ac:dyDescent="0.2">
      <c r="B98" s="26">
        <v>93</v>
      </c>
      <c r="C98" s="53" t="s">
        <v>739</v>
      </c>
      <c r="D98" s="53" t="s">
        <v>81</v>
      </c>
      <c r="E98" s="53" t="s">
        <v>740</v>
      </c>
      <c r="F98" s="53" t="s">
        <v>615</v>
      </c>
      <c r="G98" s="53" t="s">
        <v>434</v>
      </c>
      <c r="H98" s="53" t="s">
        <v>192</v>
      </c>
      <c r="I98" s="26">
        <v>2023</v>
      </c>
      <c r="J98" s="28">
        <v>37.5</v>
      </c>
    </row>
    <row r="99" spans="2:15" ht="9.75" thickBot="1" x14ac:dyDescent="0.2">
      <c r="B99" s="26">
        <v>94</v>
      </c>
      <c r="C99" s="53" t="s">
        <v>741</v>
      </c>
      <c r="D99" s="53" t="s">
        <v>81</v>
      </c>
      <c r="E99" s="53" t="s">
        <v>740</v>
      </c>
      <c r="F99" s="53" t="s">
        <v>615</v>
      </c>
      <c r="G99" s="53" t="s">
        <v>434</v>
      </c>
      <c r="H99" s="53" t="s">
        <v>192</v>
      </c>
      <c r="I99" s="26">
        <v>2023</v>
      </c>
      <c r="J99" s="28">
        <v>37.5</v>
      </c>
    </row>
    <row r="100" spans="2:15" ht="9.75" thickBot="1" x14ac:dyDescent="0.2">
      <c r="B100" s="26">
        <v>95</v>
      </c>
      <c r="C100" s="53" t="s">
        <v>742</v>
      </c>
      <c r="D100" s="53" t="s">
        <v>81</v>
      </c>
      <c r="E100" s="53" t="s">
        <v>740</v>
      </c>
      <c r="F100" s="53" t="s">
        <v>615</v>
      </c>
      <c r="G100" s="53" t="s">
        <v>434</v>
      </c>
      <c r="H100" s="53" t="s">
        <v>192</v>
      </c>
      <c r="I100" s="26">
        <v>2023</v>
      </c>
      <c r="J100" s="28">
        <v>37.5</v>
      </c>
    </row>
    <row r="101" spans="2:15" ht="9.75" thickBot="1" x14ac:dyDescent="0.2">
      <c r="B101" s="26">
        <v>96</v>
      </c>
      <c r="C101" s="53" t="s">
        <v>743</v>
      </c>
      <c r="D101" s="53" t="s">
        <v>68</v>
      </c>
      <c r="E101" s="53" t="s">
        <v>617</v>
      </c>
      <c r="F101" s="53" t="s">
        <v>618</v>
      </c>
      <c r="G101" s="53" t="s">
        <v>191</v>
      </c>
      <c r="H101" s="53" t="s">
        <v>192</v>
      </c>
      <c r="I101" s="26">
        <v>2023</v>
      </c>
      <c r="J101" s="28">
        <v>30</v>
      </c>
    </row>
    <row r="102" spans="2:15" ht="9.75" thickBot="1" x14ac:dyDescent="0.2">
      <c r="B102" s="26">
        <v>97</v>
      </c>
      <c r="C102" s="53" t="s">
        <v>744</v>
      </c>
      <c r="D102" s="53" t="s">
        <v>81</v>
      </c>
      <c r="E102" s="53" t="s">
        <v>617</v>
      </c>
      <c r="F102" s="53" t="s">
        <v>618</v>
      </c>
      <c r="G102" s="53" t="s">
        <v>191</v>
      </c>
      <c r="H102" s="53" t="s">
        <v>192</v>
      </c>
      <c r="I102" s="26">
        <v>2023</v>
      </c>
      <c r="J102" s="28">
        <v>84</v>
      </c>
    </row>
    <row r="103" spans="2:15" ht="9.75" thickBot="1" x14ac:dyDescent="0.2">
      <c r="B103" s="26">
        <v>98</v>
      </c>
      <c r="C103" s="53" t="s">
        <v>745</v>
      </c>
      <c r="D103" s="53" t="s">
        <v>81</v>
      </c>
      <c r="E103" s="53" t="s">
        <v>617</v>
      </c>
      <c r="F103" s="53" t="s">
        <v>618</v>
      </c>
      <c r="G103" s="53" t="s">
        <v>191</v>
      </c>
      <c r="H103" s="53" t="s">
        <v>192</v>
      </c>
      <c r="I103" s="26">
        <v>2023</v>
      </c>
      <c r="J103" s="28">
        <v>84</v>
      </c>
    </row>
    <row r="104" spans="2:15" ht="9.75" thickBot="1" x14ac:dyDescent="0.2">
      <c r="B104" s="26">
        <v>99</v>
      </c>
      <c r="C104" s="53" t="s">
        <v>746</v>
      </c>
      <c r="D104" s="53" t="s">
        <v>68</v>
      </c>
      <c r="E104" s="53" t="s">
        <v>610</v>
      </c>
      <c r="F104" s="53" t="s">
        <v>611</v>
      </c>
      <c r="G104" s="53" t="s">
        <v>612</v>
      </c>
      <c r="H104" s="53" t="s">
        <v>192</v>
      </c>
      <c r="I104" s="26">
        <v>2023</v>
      </c>
      <c r="J104" s="28">
        <v>44</v>
      </c>
    </row>
    <row r="105" spans="2:15" ht="9.75" thickBot="1" x14ac:dyDescent="0.2">
      <c r="B105" s="26">
        <v>100</v>
      </c>
      <c r="C105" s="53" t="s">
        <v>747</v>
      </c>
      <c r="D105" s="53" t="s">
        <v>68</v>
      </c>
      <c r="E105" s="53" t="s">
        <v>610</v>
      </c>
      <c r="F105" s="53" t="s">
        <v>611</v>
      </c>
      <c r="G105" s="53" t="s">
        <v>612</v>
      </c>
      <c r="H105" s="53" t="s">
        <v>192</v>
      </c>
      <c r="I105" s="26">
        <v>2023</v>
      </c>
      <c r="J105" s="28">
        <v>44</v>
      </c>
    </row>
    <row r="106" spans="2:15" ht="9.75" thickBot="1" x14ac:dyDescent="0.2">
      <c r="B106" s="26">
        <v>101</v>
      </c>
      <c r="C106" s="53" t="s">
        <v>748</v>
      </c>
      <c r="D106" s="53" t="s">
        <v>81</v>
      </c>
      <c r="E106" s="53" t="s">
        <v>749</v>
      </c>
      <c r="F106" s="53" t="s">
        <v>618</v>
      </c>
      <c r="G106" s="53" t="s">
        <v>191</v>
      </c>
      <c r="H106" s="53" t="s">
        <v>192</v>
      </c>
      <c r="I106" s="26">
        <v>2023</v>
      </c>
      <c r="J106" s="28">
        <v>37.5</v>
      </c>
      <c r="K106" s="55"/>
      <c r="L106" s="55"/>
      <c r="M106" s="55"/>
      <c r="N106" s="55"/>
      <c r="O106" s="55"/>
    </row>
    <row r="107" spans="2:15" ht="9.75" thickBot="1" x14ac:dyDescent="0.2">
      <c r="B107" s="26">
        <v>102</v>
      </c>
      <c r="C107" s="53" t="s">
        <v>750</v>
      </c>
      <c r="D107" s="53" t="s">
        <v>81</v>
      </c>
      <c r="E107" s="53" t="s">
        <v>749</v>
      </c>
      <c r="F107" s="53" t="s">
        <v>618</v>
      </c>
      <c r="G107" s="53" t="s">
        <v>191</v>
      </c>
      <c r="H107" s="53" t="s">
        <v>192</v>
      </c>
      <c r="I107" s="26">
        <v>2023</v>
      </c>
      <c r="J107" s="28">
        <v>37.5</v>
      </c>
    </row>
    <row r="108" spans="2:15" ht="9.75" thickBot="1" x14ac:dyDescent="0.2">
      <c r="B108" s="26">
        <v>103</v>
      </c>
      <c r="C108" s="53" t="s">
        <v>751</v>
      </c>
      <c r="D108" s="53" t="s">
        <v>68</v>
      </c>
      <c r="E108" s="53" t="s">
        <v>752</v>
      </c>
      <c r="F108" s="53" t="s">
        <v>611</v>
      </c>
      <c r="G108" s="53" t="s">
        <v>753</v>
      </c>
      <c r="H108" s="53" t="s">
        <v>192</v>
      </c>
      <c r="I108" s="26">
        <v>2023</v>
      </c>
      <c r="J108" s="28">
        <v>14</v>
      </c>
    </row>
    <row r="109" spans="2:15" ht="9.75" thickBot="1" x14ac:dyDescent="0.2">
      <c r="B109" s="26">
        <v>104</v>
      </c>
      <c r="C109" s="53" t="s">
        <v>754</v>
      </c>
      <c r="D109" s="53" t="s">
        <v>68</v>
      </c>
      <c r="E109" s="53" t="s">
        <v>752</v>
      </c>
      <c r="F109" s="53" t="s">
        <v>611</v>
      </c>
      <c r="G109" s="53" t="s">
        <v>753</v>
      </c>
      <c r="H109" s="53" t="s">
        <v>192</v>
      </c>
      <c r="I109" s="26">
        <v>2023</v>
      </c>
      <c r="J109" s="28">
        <v>25.7</v>
      </c>
    </row>
    <row r="110" spans="2:15" ht="9.75" thickBot="1" x14ac:dyDescent="0.2">
      <c r="B110" s="26">
        <v>105</v>
      </c>
      <c r="C110" s="53" t="s">
        <v>755</v>
      </c>
      <c r="D110" s="53" t="s">
        <v>78</v>
      </c>
      <c r="E110" s="53" t="s">
        <v>688</v>
      </c>
      <c r="F110" s="53" t="s">
        <v>597</v>
      </c>
      <c r="G110" s="53" t="s">
        <v>208</v>
      </c>
      <c r="H110" s="53" t="s">
        <v>209</v>
      </c>
      <c r="I110" s="26">
        <v>2024</v>
      </c>
      <c r="J110" s="28">
        <v>31.5</v>
      </c>
    </row>
    <row r="111" spans="2:15" ht="9.75" thickBot="1" x14ac:dyDescent="0.2">
      <c r="B111" s="26">
        <v>106</v>
      </c>
      <c r="C111" s="53" t="s">
        <v>756</v>
      </c>
      <c r="D111" s="53" t="s">
        <v>65</v>
      </c>
      <c r="E111" s="53" t="s">
        <v>757</v>
      </c>
      <c r="F111" s="53" t="s">
        <v>606</v>
      </c>
      <c r="G111" s="53" t="s">
        <v>232</v>
      </c>
      <c r="H111" s="53" t="s">
        <v>180</v>
      </c>
      <c r="I111" s="26">
        <v>2024</v>
      </c>
      <c r="J111" s="28">
        <v>231.8</v>
      </c>
    </row>
    <row r="112" spans="2:15" ht="9.75" thickBot="1" x14ac:dyDescent="0.2">
      <c r="B112" s="26">
        <v>107</v>
      </c>
      <c r="C112" s="53" t="s">
        <v>758</v>
      </c>
      <c r="D112" s="53" t="s">
        <v>68</v>
      </c>
      <c r="E112" s="53" t="s">
        <v>694</v>
      </c>
      <c r="F112" s="53" t="s">
        <v>597</v>
      </c>
      <c r="G112" s="53" t="s">
        <v>263</v>
      </c>
      <c r="H112" s="53" t="s">
        <v>209</v>
      </c>
      <c r="I112" s="26">
        <v>2027</v>
      </c>
      <c r="J112" s="28">
        <v>18</v>
      </c>
    </row>
    <row r="113" spans="2:15" ht="9.75" thickBot="1" x14ac:dyDescent="0.2">
      <c r="B113" s="26">
        <v>108</v>
      </c>
      <c r="C113" s="53" t="s">
        <v>759</v>
      </c>
      <c r="D113" s="53" t="s">
        <v>68</v>
      </c>
      <c r="E113" s="53" t="s">
        <v>694</v>
      </c>
      <c r="F113" s="53" t="s">
        <v>597</v>
      </c>
      <c r="G113" s="53" t="s">
        <v>263</v>
      </c>
      <c r="H113" s="53" t="s">
        <v>209</v>
      </c>
      <c r="I113" s="26">
        <v>2027</v>
      </c>
      <c r="J113" s="28">
        <v>25</v>
      </c>
    </row>
    <row r="114" spans="2:15" ht="9.75" thickBot="1" x14ac:dyDescent="0.2">
      <c r="B114" s="26">
        <v>109</v>
      </c>
      <c r="C114" s="53" t="s">
        <v>760</v>
      </c>
      <c r="D114" s="53" t="s">
        <v>65</v>
      </c>
      <c r="E114" s="53" t="s">
        <v>711</v>
      </c>
      <c r="F114" s="53" t="s">
        <v>706</v>
      </c>
      <c r="G114" s="53" t="s">
        <v>238</v>
      </c>
      <c r="H114" s="53" t="s">
        <v>205</v>
      </c>
      <c r="I114" s="26">
        <v>2028</v>
      </c>
      <c r="J114" s="28">
        <v>173.9</v>
      </c>
    </row>
    <row r="115" spans="2:15" ht="9.75" thickBot="1" x14ac:dyDescent="0.2">
      <c r="B115" s="26">
        <v>110</v>
      </c>
      <c r="C115" s="53" t="s">
        <v>761</v>
      </c>
      <c r="D115" s="53" t="s">
        <v>65</v>
      </c>
      <c r="E115" s="53" t="s">
        <v>711</v>
      </c>
      <c r="F115" s="53" t="s">
        <v>706</v>
      </c>
      <c r="G115" s="53" t="s">
        <v>238</v>
      </c>
      <c r="H115" s="53" t="s">
        <v>205</v>
      </c>
      <c r="I115" s="26">
        <v>2028</v>
      </c>
      <c r="J115" s="28">
        <v>173.9</v>
      </c>
    </row>
    <row r="116" spans="2:15" ht="9.75" thickBot="1" x14ac:dyDescent="0.2">
      <c r="B116" s="26">
        <v>111</v>
      </c>
      <c r="C116" s="53" t="s">
        <v>762</v>
      </c>
      <c r="D116" s="53" t="s">
        <v>65</v>
      </c>
      <c r="E116" s="53" t="s">
        <v>711</v>
      </c>
      <c r="F116" s="53" t="s">
        <v>706</v>
      </c>
      <c r="G116" s="53" t="s">
        <v>238</v>
      </c>
      <c r="H116" s="53" t="s">
        <v>205</v>
      </c>
      <c r="I116" s="26">
        <v>2028</v>
      </c>
      <c r="J116" s="28">
        <v>173.9</v>
      </c>
    </row>
    <row r="117" spans="2:15" ht="9.75" thickBot="1" x14ac:dyDescent="0.2">
      <c r="B117" s="26">
        <v>112</v>
      </c>
      <c r="C117" s="53" t="s">
        <v>763</v>
      </c>
      <c r="D117" s="53" t="s">
        <v>75</v>
      </c>
      <c r="E117" s="53" t="s">
        <v>764</v>
      </c>
      <c r="F117" s="53" t="s">
        <v>648</v>
      </c>
      <c r="G117" s="53" t="s">
        <v>189</v>
      </c>
      <c r="H117" s="53" t="s">
        <v>184</v>
      </c>
      <c r="I117" s="26">
        <v>2029</v>
      </c>
      <c r="J117" s="28">
        <v>350</v>
      </c>
    </row>
    <row r="118" spans="2:15" ht="9.75" thickBot="1" x14ac:dyDescent="0.2">
      <c r="B118" s="26">
        <v>113</v>
      </c>
      <c r="C118" s="53" t="s">
        <v>765</v>
      </c>
      <c r="D118" s="53" t="s">
        <v>75</v>
      </c>
      <c r="E118" s="53" t="s">
        <v>764</v>
      </c>
      <c r="F118" s="53" t="s">
        <v>648</v>
      </c>
      <c r="G118" s="53" t="s">
        <v>189</v>
      </c>
      <c r="H118" s="53" t="s">
        <v>184</v>
      </c>
      <c r="I118" s="26">
        <v>2029</v>
      </c>
      <c r="J118" s="28">
        <v>350</v>
      </c>
    </row>
    <row r="119" spans="2:15" ht="9.75" thickBot="1" x14ac:dyDescent="0.2">
      <c r="B119" s="26">
        <v>114</v>
      </c>
      <c r="C119" s="53" t="s">
        <v>766</v>
      </c>
      <c r="D119" s="53" t="s">
        <v>75</v>
      </c>
      <c r="E119" s="53" t="s">
        <v>764</v>
      </c>
      <c r="F119" s="53" t="s">
        <v>648</v>
      </c>
      <c r="G119" s="53" t="s">
        <v>189</v>
      </c>
      <c r="H119" s="53" t="s">
        <v>184</v>
      </c>
      <c r="I119" s="26">
        <v>2029</v>
      </c>
      <c r="J119" s="28">
        <v>350</v>
      </c>
    </row>
    <row r="120" spans="2:15" ht="9.75" thickBot="1" x14ac:dyDescent="0.2">
      <c r="B120" s="26">
        <v>115</v>
      </c>
      <c r="C120" s="53" t="s">
        <v>767</v>
      </c>
      <c r="D120" s="53" t="s">
        <v>75</v>
      </c>
      <c r="E120" s="53" t="s">
        <v>764</v>
      </c>
      <c r="F120" s="53" t="s">
        <v>648</v>
      </c>
      <c r="G120" s="53" t="s">
        <v>189</v>
      </c>
      <c r="H120" s="53" t="s">
        <v>184</v>
      </c>
      <c r="I120" s="26">
        <v>2029</v>
      </c>
      <c r="J120" s="28">
        <v>350</v>
      </c>
    </row>
    <row r="121" spans="2:15" ht="21.75" customHeight="1" x14ac:dyDescent="0.15">
      <c r="B121" s="286"/>
      <c r="C121" s="287"/>
      <c r="D121" s="56"/>
      <c r="E121" s="56"/>
      <c r="F121" s="57"/>
      <c r="G121" s="56"/>
      <c r="H121" s="56"/>
      <c r="I121" s="58" t="s">
        <v>768</v>
      </c>
      <c r="J121" s="59">
        <f>SUM(J6:J120)</f>
        <v>11821.4</v>
      </c>
    </row>
    <row r="122" spans="2:15" x14ac:dyDescent="0.15">
      <c r="B122" s="253" t="s">
        <v>1200</v>
      </c>
      <c r="C122" s="253"/>
      <c r="D122" s="253"/>
      <c r="E122" s="253"/>
      <c r="F122" s="253"/>
      <c r="G122" s="253"/>
      <c r="H122" s="253"/>
      <c r="I122" s="253"/>
      <c r="J122" s="253"/>
      <c r="K122" s="253"/>
      <c r="L122" s="253"/>
      <c r="M122" s="253"/>
      <c r="N122" s="253"/>
      <c r="O122" s="253"/>
    </row>
    <row r="123" spans="2:15" x14ac:dyDescent="0.15">
      <c r="B123" s="226" t="s">
        <v>769</v>
      </c>
      <c r="C123" s="217"/>
      <c r="D123" s="217"/>
      <c r="E123" s="217"/>
      <c r="F123" s="217"/>
      <c r="G123" s="217"/>
      <c r="H123" s="217"/>
      <c r="I123" s="217"/>
      <c r="J123" s="217"/>
      <c r="K123" s="211"/>
      <c r="L123" s="211"/>
      <c r="M123" s="211"/>
      <c r="N123" s="211"/>
      <c r="O123" s="211"/>
    </row>
    <row r="124" spans="2:15" x14ac:dyDescent="0.15">
      <c r="B124" s="189"/>
      <c r="C124" s="190"/>
      <c r="D124" s="190"/>
      <c r="E124" s="190"/>
      <c r="F124" s="191"/>
      <c r="G124" s="190"/>
      <c r="H124" s="190"/>
      <c r="I124" s="191"/>
      <c r="J124" s="192"/>
      <c r="K124" s="189"/>
      <c r="L124" s="189"/>
      <c r="M124" s="189"/>
      <c r="N124" s="189"/>
      <c r="O124" s="189"/>
    </row>
  </sheetData>
  <mergeCells count="4">
    <mergeCell ref="B121:C121"/>
    <mergeCell ref="B122:O122"/>
    <mergeCell ref="B123:J123"/>
    <mergeCell ref="B3:R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XDV27"/>
  <sheetViews>
    <sheetView zoomScale="120" zoomScaleNormal="120" workbookViewId="0">
      <selection activeCell="A2" sqref="A2"/>
    </sheetView>
  </sheetViews>
  <sheetFormatPr baseColWidth="10" defaultColWidth="11.42578125" defaultRowHeight="9" x14ac:dyDescent="0.15"/>
  <cols>
    <col min="1" max="1" width="11.42578125" style="2"/>
    <col min="2" max="2" width="25.85546875" style="2" customWidth="1"/>
    <col min="3" max="16" width="7.7109375" style="2" customWidth="1"/>
    <col min="17" max="17" width="7.42578125" style="2" bestFit="1" customWidth="1"/>
    <col min="18" max="16384" width="11.42578125" style="2"/>
  </cols>
  <sheetData>
    <row r="2" spans="2:16350" ht="13.5" x14ac:dyDescent="0.15">
      <c r="B2" s="220" t="s">
        <v>999</v>
      </c>
      <c r="C2" s="220"/>
      <c r="D2" s="220"/>
      <c r="E2" s="220"/>
      <c r="F2" s="220"/>
      <c r="G2" s="220"/>
      <c r="H2" s="220"/>
      <c r="I2" s="220"/>
      <c r="J2" s="220"/>
      <c r="K2" s="220"/>
      <c r="L2" s="220"/>
      <c r="M2" s="220"/>
      <c r="N2" s="220"/>
      <c r="O2" s="220"/>
      <c r="P2" s="220"/>
      <c r="Q2" s="220"/>
    </row>
    <row r="3" spans="2:16350" ht="9.75" thickBot="1" x14ac:dyDescent="0.2">
      <c r="B3" s="236" t="s">
        <v>0</v>
      </c>
      <c r="C3" s="236"/>
      <c r="D3" s="236"/>
      <c r="E3" s="236"/>
      <c r="F3" s="236"/>
      <c r="G3" s="236"/>
      <c r="H3" s="236"/>
      <c r="I3" s="236"/>
      <c r="J3" s="236"/>
      <c r="K3" s="236"/>
      <c r="L3" s="236"/>
      <c r="M3" s="236"/>
      <c r="N3" s="236"/>
      <c r="O3" s="236"/>
      <c r="P3" s="236"/>
      <c r="Q3" s="236"/>
    </row>
    <row r="4" spans="2:16350" ht="9.75" thickBot="1" x14ac:dyDescent="0.2">
      <c r="B4" s="193" t="s">
        <v>1</v>
      </c>
      <c r="C4" s="193">
        <v>2018</v>
      </c>
      <c r="D4" s="193">
        <v>2019</v>
      </c>
      <c r="E4" s="193">
        <v>2020</v>
      </c>
      <c r="F4" s="193">
        <v>2021</v>
      </c>
      <c r="G4" s="193">
        <v>2022</v>
      </c>
      <c r="H4" s="193">
        <v>2023</v>
      </c>
      <c r="I4" s="193">
        <v>2024</v>
      </c>
      <c r="J4" s="193">
        <v>2025</v>
      </c>
      <c r="K4" s="193">
        <v>2026</v>
      </c>
      <c r="L4" s="193">
        <v>2027</v>
      </c>
      <c r="M4" s="193">
        <v>2028</v>
      </c>
      <c r="N4" s="193">
        <v>2029</v>
      </c>
      <c r="O4" s="193">
        <v>2030</v>
      </c>
      <c r="P4" s="193">
        <v>2031</v>
      </c>
      <c r="Q4" s="193">
        <v>2032</v>
      </c>
    </row>
    <row r="5" spans="2:16350" ht="15" customHeight="1" thickBot="1" x14ac:dyDescent="0.2">
      <c r="B5" s="199" t="s">
        <v>2</v>
      </c>
      <c r="C5" s="45">
        <f t="shared" ref="C5:Q5" si="0">SUM(C6:C11)</f>
        <v>54491.591000000008</v>
      </c>
      <c r="D5" s="45">
        <f t="shared" si="0"/>
        <v>58243.510999999991</v>
      </c>
      <c r="E5" s="45">
        <f t="shared" si="0"/>
        <v>56066.170999999995</v>
      </c>
      <c r="F5" s="45">
        <f t="shared" si="0"/>
        <v>56231.170999999995</v>
      </c>
      <c r="G5" s="45">
        <f t="shared" si="0"/>
        <v>57471.370999999992</v>
      </c>
      <c r="H5" s="45">
        <f t="shared" si="0"/>
        <v>58841.971000000005</v>
      </c>
      <c r="I5" s="45">
        <f t="shared" si="0"/>
        <v>59928.171000000002</v>
      </c>
      <c r="J5" s="45">
        <f t="shared" si="0"/>
        <v>61253.971000000005</v>
      </c>
      <c r="K5" s="45">
        <f t="shared" si="0"/>
        <v>63422.971000000005</v>
      </c>
      <c r="L5" s="45">
        <f t="shared" si="0"/>
        <v>64447.971000000005</v>
      </c>
      <c r="M5" s="45">
        <f t="shared" si="0"/>
        <v>66182.070999999996</v>
      </c>
      <c r="N5" s="45">
        <f t="shared" si="0"/>
        <v>67037.071000000011</v>
      </c>
      <c r="O5" s="45">
        <f t="shared" si="0"/>
        <v>67848.571000000011</v>
      </c>
      <c r="P5" s="45">
        <f t="shared" si="0"/>
        <v>69649.270999999993</v>
      </c>
      <c r="Q5" s="45">
        <f t="shared" si="0"/>
        <v>71804.270999999993</v>
      </c>
      <c r="R5" s="46"/>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c r="OL5" s="47"/>
      <c r="OM5" s="47"/>
      <c r="ON5" s="47"/>
      <c r="OO5" s="47"/>
      <c r="OP5" s="47"/>
      <c r="OQ5" s="47"/>
      <c r="OR5" s="47"/>
      <c r="OS5" s="47"/>
      <c r="OT5" s="47"/>
      <c r="OU5" s="47"/>
      <c r="OV5" s="47"/>
      <c r="OW5" s="47"/>
      <c r="OX5" s="47"/>
      <c r="OY5" s="47"/>
      <c r="OZ5" s="47"/>
      <c r="PA5" s="47"/>
      <c r="PB5" s="47"/>
      <c r="PC5" s="47"/>
      <c r="PD5" s="47"/>
      <c r="PE5" s="47"/>
      <c r="PF5" s="47"/>
      <c r="PG5" s="47"/>
      <c r="PH5" s="47"/>
      <c r="PI5" s="47"/>
      <c r="PJ5" s="47"/>
      <c r="PK5" s="47"/>
      <c r="PL5" s="47"/>
      <c r="PM5" s="47"/>
      <c r="PN5" s="47"/>
      <c r="PO5" s="47"/>
      <c r="PP5" s="47"/>
      <c r="PQ5" s="47"/>
      <c r="PR5" s="47"/>
      <c r="PS5" s="47"/>
      <c r="PT5" s="47"/>
      <c r="PU5" s="47"/>
      <c r="PV5" s="47"/>
      <c r="PW5" s="47"/>
      <c r="PX5" s="47"/>
      <c r="PY5" s="47"/>
      <c r="PZ5" s="47"/>
      <c r="QA5" s="47"/>
      <c r="QB5" s="47"/>
      <c r="QC5" s="47"/>
      <c r="QD5" s="47"/>
      <c r="QE5" s="47"/>
      <c r="QF5" s="47"/>
      <c r="QG5" s="47"/>
      <c r="QH5" s="47"/>
      <c r="QI5" s="47"/>
      <c r="QJ5" s="47"/>
      <c r="QK5" s="47"/>
      <c r="QL5" s="47"/>
      <c r="QM5" s="47"/>
      <c r="QN5" s="47"/>
      <c r="QO5" s="47"/>
      <c r="QP5" s="47"/>
      <c r="QQ5" s="47"/>
      <c r="QR5" s="47"/>
      <c r="QS5" s="47"/>
      <c r="QT5" s="47"/>
      <c r="QU5" s="47"/>
      <c r="QV5" s="47"/>
      <c r="QW5" s="47"/>
      <c r="QX5" s="47"/>
      <c r="QY5" s="47"/>
      <c r="QZ5" s="47"/>
      <c r="RA5" s="47"/>
      <c r="RB5" s="47"/>
      <c r="RC5" s="47"/>
      <c r="RD5" s="47"/>
      <c r="RE5" s="47"/>
      <c r="RF5" s="47"/>
      <c r="RG5" s="47"/>
      <c r="RH5" s="47"/>
      <c r="RI5" s="47"/>
      <c r="RJ5" s="47"/>
      <c r="RK5" s="47"/>
      <c r="RL5" s="47"/>
      <c r="RM5" s="47"/>
      <c r="RN5" s="47"/>
      <c r="RO5" s="47"/>
      <c r="RP5" s="47"/>
      <c r="RQ5" s="47"/>
      <c r="RR5" s="47"/>
      <c r="RS5" s="47"/>
      <c r="RT5" s="47"/>
      <c r="RU5" s="47"/>
      <c r="RV5" s="47"/>
      <c r="RW5" s="47"/>
      <c r="RX5" s="47"/>
      <c r="RY5" s="47"/>
      <c r="RZ5" s="47"/>
      <c r="SA5" s="47"/>
      <c r="SB5" s="47"/>
      <c r="SC5" s="47"/>
      <c r="SD5" s="47"/>
      <c r="SE5" s="47"/>
      <c r="SF5" s="47"/>
      <c r="SG5" s="47"/>
      <c r="SH5" s="47"/>
      <c r="SI5" s="47"/>
      <c r="SJ5" s="47"/>
      <c r="SK5" s="47"/>
      <c r="SL5" s="47"/>
      <c r="SM5" s="47"/>
      <c r="SN5" s="47"/>
      <c r="SO5" s="47"/>
      <c r="SP5" s="47"/>
      <c r="SQ5" s="47"/>
      <c r="SR5" s="47"/>
      <c r="SS5" s="47"/>
      <c r="ST5" s="47"/>
      <c r="SU5" s="47"/>
      <c r="SV5" s="47"/>
      <c r="SW5" s="47"/>
      <c r="SX5" s="47"/>
      <c r="SY5" s="47"/>
      <c r="SZ5" s="47"/>
      <c r="TA5" s="47"/>
      <c r="TB5" s="47"/>
      <c r="TC5" s="47"/>
      <c r="TD5" s="47"/>
      <c r="TE5" s="47"/>
      <c r="TF5" s="47"/>
      <c r="TG5" s="47"/>
      <c r="TH5" s="47"/>
      <c r="TI5" s="47"/>
      <c r="TJ5" s="47"/>
      <c r="TK5" s="47"/>
      <c r="TL5" s="47"/>
      <c r="TM5" s="47"/>
      <c r="TN5" s="47"/>
      <c r="TO5" s="47"/>
      <c r="TP5" s="47"/>
      <c r="TQ5" s="47"/>
      <c r="TR5" s="47"/>
      <c r="TS5" s="47"/>
      <c r="TT5" s="47"/>
      <c r="TU5" s="47"/>
      <c r="TV5" s="47"/>
      <c r="TW5" s="47"/>
      <c r="TX5" s="47"/>
      <c r="TY5" s="47"/>
      <c r="TZ5" s="47"/>
      <c r="UA5" s="47"/>
      <c r="UB5" s="47"/>
      <c r="UC5" s="47"/>
      <c r="UD5" s="47"/>
      <c r="UE5" s="47"/>
      <c r="UF5" s="47"/>
      <c r="UG5" s="47"/>
      <c r="UH5" s="47"/>
      <c r="UI5" s="47"/>
      <c r="UJ5" s="47"/>
      <c r="UK5" s="47"/>
      <c r="UL5" s="47"/>
      <c r="UM5" s="47"/>
      <c r="UN5" s="47"/>
      <c r="UO5" s="47"/>
      <c r="UP5" s="47"/>
      <c r="UQ5" s="47"/>
      <c r="UR5" s="47"/>
      <c r="US5" s="47"/>
      <c r="UT5" s="47"/>
      <c r="UU5" s="47"/>
      <c r="UV5" s="47"/>
      <c r="UW5" s="47"/>
      <c r="UX5" s="47"/>
      <c r="UY5" s="47"/>
      <c r="UZ5" s="47"/>
      <c r="VA5" s="47"/>
      <c r="VB5" s="47"/>
      <c r="VC5" s="47"/>
      <c r="VD5" s="47"/>
      <c r="VE5" s="47"/>
      <c r="VF5" s="47"/>
      <c r="VG5" s="47"/>
      <c r="VH5" s="47"/>
      <c r="VI5" s="47"/>
      <c r="VJ5" s="47"/>
      <c r="VK5" s="47"/>
      <c r="VL5" s="47"/>
      <c r="VM5" s="47"/>
      <c r="VN5" s="47"/>
      <c r="VO5" s="47"/>
      <c r="VP5" s="47"/>
      <c r="VQ5" s="47"/>
      <c r="VR5" s="47"/>
      <c r="VS5" s="47"/>
      <c r="VT5" s="47"/>
      <c r="VU5" s="47"/>
      <c r="VV5" s="47"/>
      <c r="VW5" s="47"/>
      <c r="VX5" s="47"/>
      <c r="VY5" s="47"/>
      <c r="VZ5" s="47"/>
      <c r="WA5" s="47"/>
      <c r="WB5" s="47"/>
      <c r="WC5" s="47"/>
      <c r="WD5" s="47"/>
      <c r="WE5" s="47"/>
      <c r="WF5" s="47"/>
      <c r="WG5" s="47"/>
      <c r="WH5" s="47"/>
      <c r="WI5" s="47"/>
      <c r="WJ5" s="47"/>
      <c r="WK5" s="47"/>
      <c r="WL5" s="47"/>
      <c r="WM5" s="47"/>
      <c r="WN5" s="47"/>
      <c r="WO5" s="47"/>
      <c r="WP5" s="47"/>
      <c r="WQ5" s="47"/>
      <c r="WR5" s="47"/>
      <c r="WS5" s="47"/>
      <c r="WT5" s="47"/>
      <c r="WU5" s="47"/>
      <c r="WV5" s="47"/>
      <c r="WW5" s="47"/>
      <c r="WX5" s="47"/>
      <c r="WY5" s="47"/>
      <c r="WZ5" s="47"/>
      <c r="XA5" s="47"/>
      <c r="XB5" s="47"/>
      <c r="XC5" s="47"/>
      <c r="XD5" s="47"/>
      <c r="XE5" s="47"/>
      <c r="XF5" s="47"/>
      <c r="XG5" s="47"/>
      <c r="XH5" s="47"/>
      <c r="XI5" s="47"/>
      <c r="XJ5" s="47"/>
      <c r="XK5" s="47"/>
      <c r="XL5" s="47"/>
      <c r="XM5" s="47"/>
      <c r="XN5" s="47"/>
      <c r="XO5" s="47"/>
      <c r="XP5" s="47"/>
      <c r="XQ5" s="47"/>
      <c r="XR5" s="47"/>
      <c r="XS5" s="47"/>
      <c r="XT5" s="47"/>
      <c r="XU5" s="47"/>
      <c r="XV5" s="47"/>
      <c r="XW5" s="47"/>
      <c r="XX5" s="47"/>
      <c r="XY5" s="47"/>
      <c r="XZ5" s="47"/>
      <c r="YA5" s="47"/>
      <c r="YB5" s="47"/>
      <c r="YC5" s="47"/>
      <c r="YD5" s="47"/>
      <c r="YE5" s="47"/>
      <c r="YF5" s="47"/>
      <c r="YG5" s="47"/>
      <c r="YH5" s="47"/>
      <c r="YI5" s="47"/>
      <c r="YJ5" s="47"/>
      <c r="YK5" s="47"/>
      <c r="YL5" s="47"/>
      <c r="YM5" s="47"/>
      <c r="YN5" s="47"/>
      <c r="YO5" s="47"/>
      <c r="YP5" s="47"/>
      <c r="YQ5" s="47"/>
      <c r="YR5" s="47"/>
      <c r="YS5" s="47"/>
      <c r="YT5" s="47"/>
      <c r="YU5" s="47"/>
      <c r="YV5" s="47"/>
      <c r="YW5" s="47"/>
      <c r="YX5" s="47"/>
      <c r="YY5" s="47"/>
      <c r="YZ5" s="47"/>
      <c r="ZA5" s="47"/>
      <c r="ZB5" s="47"/>
      <c r="ZC5" s="47"/>
      <c r="ZD5" s="47"/>
      <c r="ZE5" s="47"/>
      <c r="ZF5" s="47"/>
      <c r="ZG5" s="47"/>
      <c r="ZH5" s="47"/>
      <c r="ZI5" s="47"/>
      <c r="ZJ5" s="47"/>
      <c r="ZK5" s="47"/>
      <c r="ZL5" s="47"/>
      <c r="ZM5" s="47"/>
      <c r="ZN5" s="47"/>
      <c r="ZO5" s="47"/>
      <c r="ZP5" s="47"/>
      <c r="ZQ5" s="47"/>
      <c r="ZR5" s="47"/>
      <c r="ZS5" s="47"/>
      <c r="ZT5" s="47"/>
      <c r="ZU5" s="47"/>
      <c r="ZV5" s="47"/>
      <c r="ZW5" s="47"/>
      <c r="ZX5" s="47"/>
      <c r="ZY5" s="47"/>
      <c r="ZZ5" s="47"/>
      <c r="AAA5" s="47"/>
      <c r="AAB5" s="47"/>
      <c r="AAC5" s="47"/>
      <c r="AAD5" s="47"/>
      <c r="AAE5" s="47"/>
      <c r="AAF5" s="47"/>
      <c r="AAG5" s="47"/>
      <c r="AAH5" s="47"/>
      <c r="AAI5" s="47"/>
      <c r="AAJ5" s="47"/>
      <c r="AAK5" s="47"/>
      <c r="AAL5" s="47"/>
      <c r="AAM5" s="47"/>
      <c r="AAN5" s="47"/>
      <c r="AAO5" s="47"/>
      <c r="AAP5" s="47"/>
      <c r="AAQ5" s="47"/>
      <c r="AAR5" s="47"/>
      <c r="AAS5" s="47"/>
      <c r="AAT5" s="47"/>
      <c r="AAU5" s="47"/>
      <c r="AAV5" s="47"/>
      <c r="AAW5" s="47"/>
      <c r="AAX5" s="47"/>
      <c r="AAY5" s="47"/>
      <c r="AAZ5" s="47"/>
      <c r="ABA5" s="47"/>
      <c r="ABB5" s="47"/>
      <c r="ABC5" s="47"/>
      <c r="ABD5" s="47"/>
      <c r="ABE5" s="47"/>
      <c r="ABF5" s="47"/>
      <c r="ABG5" s="47"/>
      <c r="ABH5" s="47"/>
      <c r="ABI5" s="47"/>
      <c r="ABJ5" s="47"/>
      <c r="ABK5" s="47"/>
      <c r="ABL5" s="47"/>
      <c r="ABM5" s="47"/>
      <c r="ABN5" s="47"/>
      <c r="ABO5" s="47"/>
      <c r="ABP5" s="47"/>
      <c r="ABQ5" s="47"/>
      <c r="ABR5" s="47"/>
      <c r="ABS5" s="47"/>
      <c r="ABT5" s="47"/>
      <c r="ABU5" s="47"/>
      <c r="ABV5" s="47"/>
      <c r="ABW5" s="47"/>
      <c r="ABX5" s="47"/>
      <c r="ABY5" s="47"/>
      <c r="ABZ5" s="47"/>
      <c r="ACA5" s="47"/>
      <c r="ACB5" s="47"/>
      <c r="ACC5" s="47"/>
      <c r="ACD5" s="47"/>
      <c r="ACE5" s="47"/>
      <c r="ACF5" s="47"/>
      <c r="ACG5" s="47"/>
      <c r="ACH5" s="47"/>
      <c r="ACI5" s="47"/>
      <c r="ACJ5" s="47"/>
      <c r="ACK5" s="47"/>
      <c r="ACL5" s="47"/>
      <c r="ACM5" s="47"/>
      <c r="ACN5" s="47"/>
      <c r="ACO5" s="47"/>
      <c r="ACP5" s="47"/>
      <c r="ACQ5" s="47"/>
      <c r="ACR5" s="47"/>
      <c r="ACS5" s="47"/>
      <c r="ACT5" s="47"/>
      <c r="ACU5" s="47"/>
      <c r="ACV5" s="47"/>
      <c r="ACW5" s="47"/>
      <c r="ACX5" s="47"/>
      <c r="ACY5" s="47"/>
      <c r="ACZ5" s="47"/>
      <c r="ADA5" s="47"/>
      <c r="ADB5" s="47"/>
      <c r="ADC5" s="47"/>
      <c r="ADD5" s="47"/>
      <c r="ADE5" s="47"/>
      <c r="ADF5" s="47"/>
      <c r="ADG5" s="47"/>
      <c r="ADH5" s="47"/>
      <c r="ADI5" s="47"/>
      <c r="ADJ5" s="47"/>
      <c r="ADK5" s="47"/>
      <c r="ADL5" s="47"/>
      <c r="ADM5" s="47"/>
      <c r="ADN5" s="47"/>
      <c r="ADO5" s="47"/>
      <c r="ADP5" s="47"/>
      <c r="ADQ5" s="47"/>
      <c r="ADR5" s="47"/>
      <c r="ADS5" s="47"/>
      <c r="ADT5" s="47"/>
      <c r="ADU5" s="47"/>
      <c r="ADV5" s="47"/>
      <c r="ADW5" s="47"/>
      <c r="ADX5" s="47"/>
      <c r="ADY5" s="47"/>
      <c r="ADZ5" s="47"/>
      <c r="AEA5" s="47"/>
      <c r="AEB5" s="47"/>
      <c r="AEC5" s="47"/>
      <c r="AED5" s="47"/>
      <c r="AEE5" s="47"/>
      <c r="AEF5" s="47"/>
      <c r="AEG5" s="47"/>
      <c r="AEH5" s="47"/>
      <c r="AEI5" s="47"/>
      <c r="AEJ5" s="47"/>
      <c r="AEK5" s="47"/>
      <c r="AEL5" s="47"/>
      <c r="AEM5" s="47"/>
      <c r="AEN5" s="47"/>
      <c r="AEO5" s="47"/>
      <c r="AEP5" s="47"/>
      <c r="AEQ5" s="47"/>
      <c r="AER5" s="47"/>
      <c r="AES5" s="47"/>
      <c r="AET5" s="47"/>
      <c r="AEU5" s="47"/>
      <c r="AEV5" s="47"/>
      <c r="AEW5" s="47"/>
      <c r="AEX5" s="47"/>
      <c r="AEY5" s="47"/>
      <c r="AEZ5" s="47"/>
      <c r="AFA5" s="47"/>
      <c r="AFB5" s="47"/>
      <c r="AFC5" s="47"/>
      <c r="AFD5" s="47"/>
      <c r="AFE5" s="47"/>
      <c r="AFF5" s="47"/>
      <c r="AFG5" s="47"/>
      <c r="AFH5" s="47"/>
      <c r="AFI5" s="47"/>
      <c r="AFJ5" s="47"/>
      <c r="AFK5" s="47"/>
      <c r="AFL5" s="47"/>
      <c r="AFM5" s="47"/>
      <c r="AFN5" s="47"/>
      <c r="AFO5" s="47"/>
      <c r="AFP5" s="47"/>
      <c r="AFQ5" s="47"/>
      <c r="AFR5" s="47"/>
      <c r="AFS5" s="47"/>
      <c r="AFT5" s="47"/>
      <c r="AFU5" s="47"/>
      <c r="AFV5" s="47"/>
      <c r="AFW5" s="47"/>
      <c r="AFX5" s="47"/>
      <c r="AFY5" s="47"/>
      <c r="AFZ5" s="47"/>
      <c r="AGA5" s="47"/>
      <c r="AGB5" s="47"/>
      <c r="AGC5" s="47"/>
      <c r="AGD5" s="47"/>
      <c r="AGE5" s="47"/>
      <c r="AGF5" s="47"/>
      <c r="AGG5" s="47"/>
      <c r="AGH5" s="47"/>
      <c r="AGI5" s="47"/>
      <c r="AGJ5" s="47"/>
      <c r="AGK5" s="47"/>
      <c r="AGL5" s="47"/>
      <c r="AGM5" s="47"/>
      <c r="AGN5" s="47"/>
      <c r="AGO5" s="47"/>
      <c r="AGP5" s="47"/>
      <c r="AGQ5" s="47"/>
      <c r="AGR5" s="47"/>
      <c r="AGS5" s="47"/>
      <c r="AGT5" s="47"/>
      <c r="AGU5" s="47"/>
      <c r="AGV5" s="47"/>
      <c r="AGW5" s="47"/>
      <c r="AGX5" s="47"/>
      <c r="AGY5" s="47"/>
      <c r="AGZ5" s="47"/>
      <c r="AHA5" s="47"/>
      <c r="AHB5" s="47"/>
      <c r="AHC5" s="47"/>
      <c r="AHD5" s="47"/>
      <c r="AHE5" s="47"/>
      <c r="AHF5" s="47"/>
      <c r="AHG5" s="47"/>
      <c r="AHH5" s="47"/>
      <c r="AHI5" s="47"/>
      <c r="AHJ5" s="47"/>
      <c r="AHK5" s="47"/>
      <c r="AHL5" s="47"/>
      <c r="AHM5" s="47"/>
      <c r="AHN5" s="47"/>
      <c r="AHO5" s="47"/>
      <c r="AHP5" s="47"/>
      <c r="AHQ5" s="47"/>
      <c r="AHR5" s="47"/>
      <c r="AHS5" s="47"/>
      <c r="AHT5" s="47"/>
      <c r="AHU5" s="47"/>
      <c r="AHV5" s="47"/>
      <c r="AHW5" s="47"/>
      <c r="AHX5" s="47"/>
      <c r="AHY5" s="47"/>
      <c r="AHZ5" s="47"/>
      <c r="AIA5" s="47"/>
      <c r="AIB5" s="47"/>
      <c r="AIC5" s="47"/>
      <c r="AID5" s="47"/>
      <c r="AIE5" s="47"/>
      <c r="AIF5" s="47"/>
      <c r="AIG5" s="47"/>
      <c r="AIH5" s="47"/>
      <c r="AII5" s="47"/>
      <c r="AIJ5" s="47"/>
      <c r="AIK5" s="47"/>
      <c r="AIL5" s="47"/>
      <c r="AIM5" s="47"/>
      <c r="AIN5" s="47"/>
      <c r="AIO5" s="47"/>
      <c r="AIP5" s="47"/>
      <c r="AIQ5" s="47"/>
      <c r="AIR5" s="47"/>
      <c r="AIS5" s="47"/>
      <c r="AIT5" s="47"/>
      <c r="AIU5" s="47"/>
      <c r="AIV5" s="47"/>
      <c r="AIW5" s="47"/>
      <c r="AIX5" s="47"/>
      <c r="AIY5" s="47"/>
      <c r="AIZ5" s="47"/>
      <c r="AJA5" s="47"/>
      <c r="AJB5" s="47"/>
      <c r="AJC5" s="47"/>
      <c r="AJD5" s="47"/>
      <c r="AJE5" s="47"/>
      <c r="AJF5" s="47"/>
      <c r="AJG5" s="47"/>
      <c r="AJH5" s="47"/>
      <c r="AJI5" s="47"/>
      <c r="AJJ5" s="47"/>
      <c r="AJK5" s="47"/>
      <c r="AJL5" s="47"/>
      <c r="AJM5" s="47"/>
      <c r="AJN5" s="47"/>
      <c r="AJO5" s="47"/>
      <c r="AJP5" s="47"/>
      <c r="AJQ5" s="47"/>
      <c r="AJR5" s="47"/>
      <c r="AJS5" s="47"/>
      <c r="AJT5" s="47"/>
      <c r="AJU5" s="47"/>
      <c r="AJV5" s="47"/>
      <c r="AJW5" s="47"/>
      <c r="AJX5" s="47"/>
      <c r="AJY5" s="47"/>
      <c r="AJZ5" s="47"/>
      <c r="AKA5" s="47"/>
      <c r="AKB5" s="47"/>
      <c r="AKC5" s="47"/>
      <c r="AKD5" s="47"/>
      <c r="AKE5" s="47"/>
      <c r="AKF5" s="47"/>
      <c r="AKG5" s="47"/>
      <c r="AKH5" s="47"/>
      <c r="AKI5" s="47"/>
      <c r="AKJ5" s="47"/>
      <c r="AKK5" s="47"/>
      <c r="AKL5" s="47"/>
      <c r="AKM5" s="47"/>
      <c r="AKN5" s="47"/>
      <c r="AKO5" s="47"/>
      <c r="AKP5" s="47"/>
      <c r="AKQ5" s="47"/>
      <c r="AKR5" s="47"/>
      <c r="AKS5" s="47"/>
      <c r="AKT5" s="47"/>
      <c r="AKU5" s="47"/>
      <c r="AKV5" s="47"/>
      <c r="AKW5" s="47"/>
      <c r="AKX5" s="47"/>
      <c r="AKY5" s="47"/>
      <c r="AKZ5" s="47"/>
      <c r="ALA5" s="47"/>
      <c r="ALB5" s="47"/>
      <c r="ALC5" s="47"/>
      <c r="ALD5" s="47"/>
      <c r="ALE5" s="47"/>
      <c r="ALF5" s="47"/>
      <c r="ALG5" s="47"/>
      <c r="ALH5" s="47"/>
      <c r="ALI5" s="47"/>
      <c r="ALJ5" s="47"/>
      <c r="ALK5" s="47"/>
      <c r="ALL5" s="47"/>
      <c r="ALM5" s="47"/>
      <c r="ALN5" s="47"/>
      <c r="ALO5" s="47"/>
      <c r="ALP5" s="47"/>
      <c r="ALQ5" s="47"/>
      <c r="ALR5" s="47"/>
      <c r="ALS5" s="47"/>
      <c r="ALT5" s="47"/>
      <c r="ALU5" s="47"/>
      <c r="ALV5" s="47"/>
      <c r="ALW5" s="47"/>
      <c r="ALX5" s="47"/>
      <c r="ALY5" s="47"/>
      <c r="ALZ5" s="47"/>
      <c r="AMA5" s="47"/>
      <c r="AMB5" s="47"/>
      <c r="AMC5" s="47"/>
      <c r="AMD5" s="47"/>
      <c r="AME5" s="47"/>
      <c r="AMF5" s="47"/>
      <c r="AMG5" s="47"/>
      <c r="AMH5" s="47"/>
      <c r="AMI5" s="47"/>
      <c r="AMJ5" s="47"/>
      <c r="AMK5" s="47"/>
      <c r="AML5" s="47"/>
      <c r="AMM5" s="47"/>
      <c r="AMN5" s="47"/>
      <c r="AMO5" s="47"/>
      <c r="AMP5" s="47"/>
      <c r="AMQ5" s="47"/>
      <c r="AMR5" s="47"/>
      <c r="AMS5" s="47"/>
      <c r="AMT5" s="47"/>
      <c r="AMU5" s="47"/>
      <c r="AMV5" s="47"/>
      <c r="AMW5" s="47"/>
      <c r="AMX5" s="47"/>
      <c r="AMY5" s="47"/>
      <c r="AMZ5" s="47"/>
      <c r="ANA5" s="47"/>
      <c r="ANB5" s="47"/>
      <c r="ANC5" s="47"/>
      <c r="AND5" s="47"/>
      <c r="ANE5" s="47"/>
      <c r="ANF5" s="47"/>
      <c r="ANG5" s="47"/>
      <c r="ANH5" s="47"/>
      <c r="ANI5" s="47"/>
      <c r="ANJ5" s="47"/>
      <c r="ANK5" s="47"/>
      <c r="ANL5" s="47"/>
      <c r="ANM5" s="47"/>
      <c r="ANN5" s="47"/>
      <c r="ANO5" s="47"/>
      <c r="ANP5" s="47"/>
      <c r="ANQ5" s="47"/>
      <c r="ANR5" s="47"/>
      <c r="ANS5" s="47"/>
      <c r="ANT5" s="47"/>
      <c r="ANU5" s="47"/>
      <c r="ANV5" s="47"/>
      <c r="ANW5" s="47"/>
      <c r="ANX5" s="47"/>
      <c r="ANY5" s="47"/>
      <c r="ANZ5" s="47"/>
      <c r="AOA5" s="47"/>
      <c r="AOB5" s="47"/>
      <c r="AOC5" s="47"/>
      <c r="AOD5" s="47"/>
      <c r="AOE5" s="47"/>
      <c r="AOF5" s="47"/>
      <c r="AOG5" s="47"/>
      <c r="AOH5" s="47"/>
      <c r="AOI5" s="47"/>
      <c r="AOJ5" s="47"/>
      <c r="AOK5" s="47"/>
      <c r="AOL5" s="47"/>
      <c r="AOM5" s="47"/>
      <c r="AON5" s="47"/>
      <c r="AOO5" s="47"/>
      <c r="AOP5" s="47"/>
      <c r="AOQ5" s="47"/>
      <c r="AOR5" s="47"/>
      <c r="AOS5" s="47"/>
      <c r="AOT5" s="47"/>
      <c r="AOU5" s="47"/>
      <c r="AOV5" s="47"/>
      <c r="AOW5" s="47"/>
      <c r="AOX5" s="47"/>
      <c r="AOY5" s="47"/>
      <c r="AOZ5" s="47"/>
      <c r="APA5" s="47"/>
      <c r="APB5" s="47"/>
      <c r="APC5" s="47"/>
      <c r="APD5" s="47"/>
      <c r="APE5" s="47"/>
      <c r="APF5" s="47"/>
      <c r="APG5" s="47"/>
      <c r="APH5" s="47"/>
      <c r="API5" s="47"/>
      <c r="APJ5" s="47"/>
      <c r="APK5" s="47"/>
      <c r="APL5" s="47"/>
      <c r="APM5" s="47"/>
      <c r="APN5" s="47"/>
      <c r="APO5" s="47"/>
      <c r="APP5" s="47"/>
      <c r="APQ5" s="47"/>
      <c r="APR5" s="47"/>
      <c r="APS5" s="47"/>
      <c r="APT5" s="47"/>
      <c r="APU5" s="47"/>
      <c r="APV5" s="47"/>
      <c r="APW5" s="47"/>
      <c r="APX5" s="47"/>
      <c r="APY5" s="47"/>
      <c r="APZ5" s="47"/>
      <c r="AQA5" s="47"/>
      <c r="AQB5" s="47"/>
      <c r="AQC5" s="47"/>
      <c r="AQD5" s="47"/>
      <c r="AQE5" s="47"/>
      <c r="AQF5" s="47"/>
      <c r="AQG5" s="47"/>
      <c r="AQH5" s="47"/>
      <c r="AQI5" s="47"/>
      <c r="AQJ5" s="47"/>
      <c r="AQK5" s="47"/>
      <c r="AQL5" s="47"/>
      <c r="AQM5" s="47"/>
      <c r="AQN5" s="47"/>
      <c r="AQO5" s="47"/>
      <c r="AQP5" s="47"/>
      <c r="AQQ5" s="47"/>
      <c r="AQR5" s="47"/>
      <c r="AQS5" s="47"/>
      <c r="AQT5" s="47"/>
      <c r="AQU5" s="47"/>
      <c r="AQV5" s="47"/>
      <c r="AQW5" s="47"/>
      <c r="AQX5" s="47"/>
      <c r="AQY5" s="47"/>
      <c r="AQZ5" s="47"/>
      <c r="ARA5" s="47"/>
      <c r="ARB5" s="47"/>
      <c r="ARC5" s="47"/>
      <c r="ARD5" s="47"/>
      <c r="ARE5" s="47"/>
      <c r="ARF5" s="47"/>
      <c r="ARG5" s="47"/>
      <c r="ARH5" s="47"/>
      <c r="ARI5" s="47"/>
      <c r="ARJ5" s="47"/>
      <c r="ARK5" s="47"/>
      <c r="ARL5" s="47"/>
      <c r="ARM5" s="47"/>
      <c r="ARN5" s="47"/>
      <c r="ARO5" s="47"/>
      <c r="ARP5" s="47"/>
      <c r="ARQ5" s="47"/>
      <c r="ARR5" s="47"/>
      <c r="ARS5" s="47"/>
      <c r="ART5" s="47"/>
      <c r="ARU5" s="47"/>
      <c r="ARV5" s="47"/>
      <c r="ARW5" s="47"/>
      <c r="ARX5" s="47"/>
      <c r="ARY5" s="47"/>
      <c r="ARZ5" s="47"/>
      <c r="ASA5" s="47"/>
      <c r="ASB5" s="47"/>
      <c r="ASC5" s="47"/>
      <c r="ASD5" s="47"/>
      <c r="ASE5" s="47"/>
      <c r="ASF5" s="47"/>
      <c r="ASG5" s="47"/>
      <c r="ASH5" s="47"/>
      <c r="ASI5" s="47"/>
      <c r="ASJ5" s="47"/>
      <c r="ASK5" s="47"/>
      <c r="ASL5" s="47"/>
      <c r="ASM5" s="47"/>
      <c r="ASN5" s="47"/>
      <c r="ASO5" s="47"/>
      <c r="ASP5" s="47"/>
      <c r="ASQ5" s="47"/>
      <c r="ASR5" s="47"/>
      <c r="ASS5" s="47"/>
      <c r="AST5" s="47"/>
      <c r="ASU5" s="47"/>
      <c r="ASV5" s="47"/>
      <c r="ASW5" s="47"/>
      <c r="ASX5" s="47"/>
      <c r="ASY5" s="47"/>
      <c r="ASZ5" s="47"/>
      <c r="ATA5" s="47"/>
      <c r="ATB5" s="47"/>
      <c r="ATC5" s="47"/>
      <c r="ATD5" s="47"/>
      <c r="ATE5" s="47"/>
      <c r="ATF5" s="47"/>
      <c r="ATG5" s="47"/>
      <c r="ATH5" s="47"/>
      <c r="ATI5" s="47"/>
      <c r="ATJ5" s="47"/>
      <c r="ATK5" s="47"/>
      <c r="ATL5" s="47"/>
      <c r="ATM5" s="47"/>
      <c r="ATN5" s="47"/>
      <c r="ATO5" s="47"/>
      <c r="ATP5" s="47"/>
      <c r="ATQ5" s="47"/>
      <c r="ATR5" s="47"/>
      <c r="ATS5" s="47"/>
      <c r="ATT5" s="47"/>
      <c r="ATU5" s="47"/>
      <c r="ATV5" s="47"/>
      <c r="ATW5" s="47"/>
      <c r="ATX5" s="47"/>
      <c r="ATY5" s="47"/>
      <c r="ATZ5" s="47"/>
      <c r="AUA5" s="47"/>
      <c r="AUB5" s="47"/>
      <c r="AUC5" s="47"/>
      <c r="AUD5" s="47"/>
      <c r="AUE5" s="47"/>
      <c r="AUF5" s="47"/>
      <c r="AUG5" s="47"/>
      <c r="AUH5" s="47"/>
      <c r="AUI5" s="47"/>
      <c r="AUJ5" s="47"/>
      <c r="AUK5" s="47"/>
      <c r="AUL5" s="47"/>
      <c r="AUM5" s="47"/>
      <c r="AUN5" s="47"/>
      <c r="AUO5" s="47"/>
      <c r="AUP5" s="47"/>
      <c r="AUQ5" s="47"/>
      <c r="AUR5" s="47"/>
      <c r="AUS5" s="47"/>
      <c r="AUT5" s="47"/>
      <c r="AUU5" s="47"/>
      <c r="AUV5" s="47"/>
      <c r="AUW5" s="47"/>
      <c r="AUX5" s="47"/>
      <c r="AUY5" s="47"/>
      <c r="AUZ5" s="47"/>
      <c r="AVA5" s="47"/>
      <c r="AVB5" s="47"/>
      <c r="AVC5" s="47"/>
      <c r="AVD5" s="47"/>
      <c r="AVE5" s="47"/>
      <c r="AVF5" s="47"/>
      <c r="AVG5" s="47"/>
      <c r="AVH5" s="47"/>
      <c r="AVI5" s="47"/>
      <c r="AVJ5" s="47"/>
      <c r="AVK5" s="47"/>
      <c r="AVL5" s="47"/>
      <c r="AVM5" s="47"/>
      <c r="AVN5" s="47"/>
      <c r="AVO5" s="47"/>
      <c r="AVP5" s="47"/>
      <c r="AVQ5" s="47"/>
      <c r="AVR5" s="47"/>
      <c r="AVS5" s="47"/>
      <c r="AVT5" s="47"/>
      <c r="AVU5" s="47"/>
      <c r="AVV5" s="47"/>
      <c r="AVW5" s="47"/>
      <c r="AVX5" s="47"/>
      <c r="AVY5" s="47"/>
      <c r="AVZ5" s="47"/>
      <c r="AWA5" s="47"/>
      <c r="AWB5" s="47"/>
      <c r="AWC5" s="47"/>
      <c r="AWD5" s="47"/>
      <c r="AWE5" s="47"/>
      <c r="AWF5" s="47"/>
      <c r="AWG5" s="47"/>
      <c r="AWH5" s="47"/>
      <c r="AWI5" s="47"/>
      <c r="AWJ5" s="47"/>
      <c r="AWK5" s="47"/>
      <c r="AWL5" s="47"/>
      <c r="AWM5" s="47"/>
      <c r="AWN5" s="47"/>
      <c r="AWO5" s="47"/>
      <c r="AWP5" s="47"/>
      <c r="AWQ5" s="47"/>
      <c r="AWR5" s="47"/>
      <c r="AWS5" s="47"/>
      <c r="AWT5" s="47"/>
      <c r="AWU5" s="47"/>
      <c r="AWV5" s="47"/>
      <c r="AWW5" s="47"/>
      <c r="AWX5" s="47"/>
      <c r="AWY5" s="47"/>
      <c r="AWZ5" s="47"/>
      <c r="AXA5" s="47"/>
      <c r="AXB5" s="47"/>
      <c r="AXC5" s="47"/>
      <c r="AXD5" s="47"/>
      <c r="AXE5" s="47"/>
      <c r="AXF5" s="47"/>
      <c r="AXG5" s="47"/>
      <c r="AXH5" s="47"/>
      <c r="AXI5" s="47"/>
      <c r="AXJ5" s="47"/>
      <c r="AXK5" s="47"/>
      <c r="AXL5" s="47"/>
      <c r="AXM5" s="47"/>
      <c r="AXN5" s="47"/>
      <c r="AXO5" s="47"/>
      <c r="AXP5" s="47"/>
      <c r="AXQ5" s="47"/>
      <c r="AXR5" s="47"/>
      <c r="AXS5" s="47"/>
      <c r="AXT5" s="47"/>
      <c r="AXU5" s="47"/>
      <c r="AXV5" s="47"/>
      <c r="AXW5" s="47"/>
      <c r="AXX5" s="47"/>
      <c r="AXY5" s="47"/>
      <c r="AXZ5" s="47"/>
      <c r="AYA5" s="47"/>
      <c r="AYB5" s="47"/>
      <c r="AYC5" s="47"/>
      <c r="AYD5" s="47"/>
      <c r="AYE5" s="47"/>
      <c r="AYF5" s="47"/>
      <c r="AYG5" s="47"/>
      <c r="AYH5" s="47"/>
      <c r="AYI5" s="47"/>
      <c r="AYJ5" s="47"/>
      <c r="AYK5" s="47"/>
      <c r="AYL5" s="47"/>
      <c r="AYM5" s="47"/>
      <c r="AYN5" s="47"/>
      <c r="AYO5" s="47"/>
      <c r="AYP5" s="47"/>
      <c r="AYQ5" s="47"/>
      <c r="AYR5" s="47"/>
      <c r="AYS5" s="47"/>
      <c r="AYT5" s="47"/>
      <c r="AYU5" s="47"/>
      <c r="AYV5" s="47"/>
      <c r="AYW5" s="47"/>
      <c r="AYX5" s="47"/>
      <c r="AYY5" s="47"/>
      <c r="AYZ5" s="47"/>
      <c r="AZA5" s="47"/>
      <c r="AZB5" s="47"/>
      <c r="AZC5" s="47"/>
      <c r="AZD5" s="47"/>
      <c r="AZE5" s="47"/>
      <c r="AZF5" s="47"/>
      <c r="AZG5" s="47"/>
      <c r="AZH5" s="47"/>
      <c r="AZI5" s="47"/>
      <c r="AZJ5" s="47"/>
      <c r="AZK5" s="47"/>
      <c r="AZL5" s="47"/>
      <c r="AZM5" s="47"/>
      <c r="AZN5" s="47"/>
      <c r="AZO5" s="47"/>
      <c r="AZP5" s="47"/>
      <c r="AZQ5" s="47"/>
      <c r="AZR5" s="47"/>
      <c r="AZS5" s="47"/>
      <c r="AZT5" s="47"/>
      <c r="AZU5" s="47"/>
      <c r="AZV5" s="47"/>
      <c r="AZW5" s="47"/>
      <c r="AZX5" s="47"/>
      <c r="AZY5" s="47"/>
      <c r="AZZ5" s="47"/>
      <c r="BAA5" s="47"/>
      <c r="BAB5" s="47"/>
      <c r="BAC5" s="47"/>
      <c r="BAD5" s="47"/>
      <c r="BAE5" s="47"/>
      <c r="BAF5" s="47"/>
      <c r="BAG5" s="47"/>
      <c r="BAH5" s="47"/>
      <c r="BAI5" s="47"/>
      <c r="BAJ5" s="47"/>
      <c r="BAK5" s="47"/>
      <c r="BAL5" s="47"/>
      <c r="BAM5" s="47"/>
      <c r="BAN5" s="47"/>
      <c r="BAO5" s="47"/>
      <c r="BAP5" s="47"/>
      <c r="BAQ5" s="47"/>
      <c r="BAR5" s="47"/>
      <c r="BAS5" s="47"/>
      <c r="BAT5" s="47"/>
      <c r="BAU5" s="47"/>
      <c r="BAV5" s="47"/>
      <c r="BAW5" s="47"/>
      <c r="BAX5" s="47"/>
      <c r="BAY5" s="47"/>
      <c r="BAZ5" s="47"/>
      <c r="BBA5" s="47"/>
      <c r="BBB5" s="47"/>
      <c r="BBC5" s="47"/>
      <c r="BBD5" s="47"/>
      <c r="BBE5" s="47"/>
      <c r="BBF5" s="47"/>
      <c r="BBG5" s="47"/>
      <c r="BBH5" s="47"/>
      <c r="BBI5" s="47"/>
      <c r="BBJ5" s="47"/>
      <c r="BBK5" s="47"/>
      <c r="BBL5" s="47"/>
      <c r="BBM5" s="47"/>
      <c r="BBN5" s="47"/>
      <c r="BBO5" s="47"/>
      <c r="BBP5" s="47"/>
      <c r="BBQ5" s="47"/>
      <c r="BBR5" s="47"/>
      <c r="BBS5" s="47"/>
      <c r="BBT5" s="47"/>
      <c r="BBU5" s="47"/>
      <c r="BBV5" s="47"/>
      <c r="BBW5" s="47"/>
      <c r="BBX5" s="47"/>
      <c r="BBY5" s="47"/>
      <c r="BBZ5" s="47"/>
      <c r="BCA5" s="47"/>
      <c r="BCB5" s="47"/>
      <c r="BCC5" s="47"/>
      <c r="BCD5" s="47"/>
      <c r="BCE5" s="47"/>
      <c r="BCF5" s="47"/>
      <c r="BCG5" s="47"/>
      <c r="BCH5" s="47"/>
      <c r="BCI5" s="47"/>
      <c r="BCJ5" s="47"/>
      <c r="BCK5" s="47"/>
      <c r="BCL5" s="47"/>
      <c r="BCM5" s="47"/>
      <c r="BCN5" s="47"/>
      <c r="BCO5" s="47"/>
      <c r="BCP5" s="47"/>
      <c r="BCQ5" s="47"/>
      <c r="BCR5" s="47"/>
      <c r="BCS5" s="47"/>
      <c r="BCT5" s="47"/>
      <c r="BCU5" s="47"/>
      <c r="BCV5" s="47"/>
      <c r="BCW5" s="47"/>
      <c r="BCX5" s="47"/>
      <c r="BCY5" s="47"/>
      <c r="BCZ5" s="47"/>
      <c r="BDA5" s="47"/>
      <c r="BDB5" s="47"/>
      <c r="BDC5" s="47"/>
      <c r="BDD5" s="47"/>
      <c r="BDE5" s="47"/>
      <c r="BDF5" s="47"/>
      <c r="BDG5" s="47"/>
      <c r="BDH5" s="47"/>
      <c r="BDI5" s="47"/>
      <c r="BDJ5" s="47"/>
      <c r="BDK5" s="47"/>
      <c r="BDL5" s="47"/>
      <c r="BDM5" s="47"/>
      <c r="BDN5" s="47"/>
      <c r="BDO5" s="47"/>
      <c r="BDP5" s="47"/>
      <c r="BDQ5" s="47"/>
      <c r="BDR5" s="47"/>
      <c r="BDS5" s="47"/>
      <c r="BDT5" s="47"/>
      <c r="BDU5" s="47"/>
      <c r="BDV5" s="47"/>
      <c r="BDW5" s="47"/>
      <c r="BDX5" s="47"/>
      <c r="BDY5" s="47"/>
      <c r="BDZ5" s="47"/>
      <c r="BEA5" s="47"/>
      <c r="BEB5" s="47"/>
      <c r="BEC5" s="47"/>
      <c r="BED5" s="47"/>
      <c r="BEE5" s="47"/>
      <c r="BEF5" s="47"/>
      <c r="BEG5" s="47"/>
      <c r="BEH5" s="47"/>
      <c r="BEI5" s="47"/>
      <c r="BEJ5" s="47"/>
      <c r="BEK5" s="47"/>
      <c r="BEL5" s="47"/>
      <c r="BEM5" s="47"/>
      <c r="BEN5" s="47"/>
      <c r="BEO5" s="47"/>
      <c r="BEP5" s="47"/>
      <c r="BEQ5" s="47"/>
      <c r="BER5" s="47"/>
      <c r="BES5" s="47"/>
      <c r="BET5" s="47"/>
      <c r="BEU5" s="47"/>
      <c r="BEV5" s="47"/>
      <c r="BEW5" s="47"/>
      <c r="BEX5" s="47"/>
      <c r="BEY5" s="47"/>
      <c r="BEZ5" s="47"/>
      <c r="BFA5" s="47"/>
      <c r="BFB5" s="47"/>
      <c r="BFC5" s="47"/>
      <c r="BFD5" s="47"/>
      <c r="BFE5" s="47"/>
      <c r="BFF5" s="47"/>
      <c r="BFG5" s="47"/>
      <c r="BFH5" s="47"/>
      <c r="BFI5" s="47"/>
      <c r="BFJ5" s="47"/>
      <c r="BFK5" s="47"/>
      <c r="BFL5" s="47"/>
      <c r="BFM5" s="47"/>
      <c r="BFN5" s="47"/>
      <c r="BFO5" s="47"/>
      <c r="BFP5" s="47"/>
      <c r="BFQ5" s="47"/>
      <c r="BFR5" s="47"/>
      <c r="BFS5" s="47"/>
      <c r="BFT5" s="47"/>
      <c r="BFU5" s="47"/>
      <c r="BFV5" s="47"/>
      <c r="BFW5" s="47"/>
      <c r="BFX5" s="47"/>
      <c r="BFY5" s="47"/>
      <c r="BFZ5" s="47"/>
      <c r="BGA5" s="47"/>
      <c r="BGB5" s="47"/>
      <c r="BGC5" s="47"/>
      <c r="BGD5" s="47"/>
      <c r="BGE5" s="47"/>
      <c r="BGF5" s="47"/>
      <c r="BGG5" s="47"/>
      <c r="BGH5" s="47"/>
      <c r="BGI5" s="47"/>
      <c r="BGJ5" s="47"/>
      <c r="BGK5" s="47"/>
      <c r="BGL5" s="47"/>
      <c r="BGM5" s="47"/>
      <c r="BGN5" s="47"/>
      <c r="BGO5" s="47"/>
      <c r="BGP5" s="47"/>
      <c r="BGQ5" s="47"/>
      <c r="BGR5" s="47"/>
      <c r="BGS5" s="47"/>
      <c r="BGT5" s="47"/>
      <c r="BGU5" s="47"/>
      <c r="BGV5" s="47"/>
      <c r="BGW5" s="47"/>
      <c r="BGX5" s="47"/>
      <c r="BGY5" s="47"/>
      <c r="BGZ5" s="47"/>
      <c r="BHA5" s="47"/>
      <c r="BHB5" s="47"/>
      <c r="BHC5" s="47"/>
      <c r="BHD5" s="47"/>
      <c r="BHE5" s="47"/>
      <c r="BHF5" s="47"/>
      <c r="BHG5" s="47"/>
      <c r="BHH5" s="47"/>
      <c r="BHI5" s="47"/>
      <c r="BHJ5" s="47"/>
      <c r="BHK5" s="47"/>
      <c r="BHL5" s="47"/>
      <c r="BHM5" s="47"/>
      <c r="BHN5" s="47"/>
      <c r="BHO5" s="47"/>
      <c r="BHP5" s="47"/>
      <c r="BHQ5" s="47"/>
      <c r="BHR5" s="47"/>
      <c r="BHS5" s="47"/>
      <c r="BHT5" s="47"/>
      <c r="BHU5" s="47"/>
      <c r="BHV5" s="47"/>
      <c r="BHW5" s="47"/>
      <c r="BHX5" s="47"/>
      <c r="BHY5" s="47"/>
      <c r="BHZ5" s="47"/>
      <c r="BIA5" s="47"/>
      <c r="BIB5" s="47"/>
      <c r="BIC5" s="47"/>
      <c r="BID5" s="47"/>
      <c r="BIE5" s="47"/>
      <c r="BIF5" s="47"/>
      <c r="BIG5" s="47"/>
      <c r="BIH5" s="47"/>
      <c r="BII5" s="47"/>
      <c r="BIJ5" s="47"/>
      <c r="BIK5" s="47"/>
      <c r="BIL5" s="47"/>
      <c r="BIM5" s="47"/>
      <c r="BIN5" s="47"/>
      <c r="BIO5" s="47"/>
      <c r="BIP5" s="47"/>
      <c r="BIQ5" s="47"/>
      <c r="BIR5" s="47"/>
      <c r="BIS5" s="47"/>
      <c r="BIT5" s="47"/>
      <c r="BIU5" s="47"/>
      <c r="BIV5" s="47"/>
      <c r="BIW5" s="47"/>
      <c r="BIX5" s="47"/>
      <c r="BIY5" s="47"/>
      <c r="BIZ5" s="47"/>
      <c r="BJA5" s="47"/>
      <c r="BJB5" s="47"/>
      <c r="BJC5" s="47"/>
      <c r="BJD5" s="47"/>
      <c r="BJE5" s="47"/>
      <c r="BJF5" s="47"/>
      <c r="BJG5" s="47"/>
      <c r="BJH5" s="47"/>
      <c r="BJI5" s="47"/>
      <c r="BJJ5" s="47"/>
      <c r="BJK5" s="47"/>
      <c r="BJL5" s="47"/>
      <c r="BJM5" s="47"/>
      <c r="BJN5" s="47"/>
      <c r="BJO5" s="47"/>
      <c r="BJP5" s="47"/>
      <c r="BJQ5" s="47"/>
      <c r="BJR5" s="47"/>
      <c r="BJS5" s="47"/>
      <c r="BJT5" s="47"/>
      <c r="BJU5" s="47"/>
      <c r="BJV5" s="47"/>
      <c r="BJW5" s="47"/>
      <c r="BJX5" s="47"/>
      <c r="BJY5" s="47"/>
      <c r="BJZ5" s="47"/>
      <c r="BKA5" s="47"/>
      <c r="BKB5" s="47"/>
      <c r="BKC5" s="47"/>
      <c r="BKD5" s="47"/>
      <c r="BKE5" s="47"/>
      <c r="BKF5" s="47"/>
      <c r="BKG5" s="47"/>
      <c r="BKH5" s="47"/>
      <c r="BKI5" s="47"/>
      <c r="BKJ5" s="47"/>
      <c r="BKK5" s="47"/>
      <c r="BKL5" s="47"/>
      <c r="BKM5" s="47"/>
      <c r="BKN5" s="47"/>
      <c r="BKO5" s="47"/>
      <c r="BKP5" s="47"/>
      <c r="BKQ5" s="47"/>
      <c r="BKR5" s="47"/>
      <c r="BKS5" s="47"/>
      <c r="BKT5" s="47"/>
      <c r="BKU5" s="47"/>
      <c r="BKV5" s="47"/>
      <c r="BKW5" s="47"/>
      <c r="BKX5" s="47"/>
      <c r="BKY5" s="47"/>
      <c r="BKZ5" s="47"/>
      <c r="BLA5" s="47"/>
      <c r="BLB5" s="47"/>
      <c r="BLC5" s="47"/>
      <c r="BLD5" s="47"/>
      <c r="BLE5" s="47"/>
      <c r="BLF5" s="47"/>
      <c r="BLG5" s="47"/>
      <c r="BLH5" s="47"/>
      <c r="BLI5" s="47"/>
      <c r="BLJ5" s="47"/>
      <c r="BLK5" s="47"/>
      <c r="BLL5" s="47"/>
      <c r="BLM5" s="47"/>
      <c r="BLN5" s="47"/>
      <c r="BLO5" s="47"/>
      <c r="BLP5" s="47"/>
      <c r="BLQ5" s="47"/>
      <c r="BLR5" s="47"/>
      <c r="BLS5" s="47"/>
      <c r="BLT5" s="47"/>
      <c r="BLU5" s="47"/>
      <c r="BLV5" s="47"/>
      <c r="BLW5" s="47"/>
      <c r="BLX5" s="47"/>
      <c r="BLY5" s="47"/>
      <c r="BLZ5" s="47"/>
      <c r="BMA5" s="47"/>
      <c r="BMB5" s="47"/>
      <c r="BMC5" s="47"/>
      <c r="BMD5" s="47"/>
      <c r="BME5" s="47"/>
      <c r="BMF5" s="47"/>
      <c r="BMG5" s="47"/>
      <c r="BMH5" s="47"/>
      <c r="BMI5" s="47"/>
      <c r="BMJ5" s="47"/>
      <c r="BMK5" s="47"/>
      <c r="BML5" s="47"/>
      <c r="BMM5" s="47"/>
      <c r="BMN5" s="47"/>
      <c r="BMO5" s="47"/>
      <c r="BMP5" s="47"/>
      <c r="BMQ5" s="47"/>
      <c r="BMR5" s="47"/>
      <c r="BMS5" s="47"/>
      <c r="BMT5" s="47"/>
      <c r="BMU5" s="47"/>
      <c r="BMV5" s="47"/>
      <c r="BMW5" s="47"/>
      <c r="BMX5" s="47"/>
      <c r="BMY5" s="47"/>
      <c r="BMZ5" s="47"/>
      <c r="BNA5" s="47"/>
      <c r="BNB5" s="47"/>
      <c r="BNC5" s="47"/>
      <c r="BND5" s="47"/>
      <c r="BNE5" s="47"/>
      <c r="BNF5" s="47"/>
      <c r="BNG5" s="47"/>
      <c r="BNH5" s="47"/>
      <c r="BNI5" s="47"/>
      <c r="BNJ5" s="47"/>
      <c r="BNK5" s="47"/>
      <c r="BNL5" s="47"/>
      <c r="BNM5" s="47"/>
      <c r="BNN5" s="47"/>
      <c r="BNO5" s="47"/>
      <c r="BNP5" s="47"/>
      <c r="BNQ5" s="47"/>
      <c r="BNR5" s="47"/>
      <c r="BNS5" s="47"/>
      <c r="BNT5" s="47"/>
      <c r="BNU5" s="47"/>
      <c r="BNV5" s="47"/>
      <c r="BNW5" s="47"/>
      <c r="BNX5" s="47"/>
      <c r="BNY5" s="47"/>
      <c r="BNZ5" s="47"/>
      <c r="BOA5" s="47"/>
      <c r="BOB5" s="47"/>
      <c r="BOC5" s="47"/>
      <c r="BOD5" s="47"/>
      <c r="BOE5" s="47"/>
      <c r="BOF5" s="47"/>
      <c r="BOG5" s="47"/>
      <c r="BOH5" s="47"/>
      <c r="BOI5" s="47"/>
      <c r="BOJ5" s="47"/>
      <c r="BOK5" s="47"/>
      <c r="BOL5" s="47"/>
      <c r="BOM5" s="47"/>
      <c r="BON5" s="47"/>
      <c r="BOO5" s="47"/>
      <c r="BOP5" s="47"/>
      <c r="BOQ5" s="47"/>
      <c r="BOR5" s="47"/>
      <c r="BOS5" s="47"/>
      <c r="BOT5" s="47"/>
      <c r="BOU5" s="47"/>
      <c r="BOV5" s="47"/>
      <c r="BOW5" s="47"/>
      <c r="BOX5" s="47"/>
      <c r="BOY5" s="47"/>
      <c r="BOZ5" s="47"/>
      <c r="BPA5" s="47"/>
      <c r="BPB5" s="47"/>
      <c r="BPC5" s="47"/>
      <c r="BPD5" s="47"/>
      <c r="BPE5" s="47"/>
      <c r="BPF5" s="47"/>
      <c r="BPG5" s="47"/>
      <c r="BPH5" s="47"/>
      <c r="BPI5" s="47"/>
      <c r="BPJ5" s="47"/>
      <c r="BPK5" s="47"/>
      <c r="BPL5" s="47"/>
      <c r="BPM5" s="47"/>
      <c r="BPN5" s="47"/>
      <c r="BPO5" s="47"/>
      <c r="BPP5" s="47"/>
      <c r="BPQ5" s="47"/>
      <c r="BPR5" s="47"/>
      <c r="BPS5" s="47"/>
      <c r="BPT5" s="47"/>
      <c r="BPU5" s="47"/>
      <c r="BPV5" s="47"/>
      <c r="BPW5" s="47"/>
      <c r="BPX5" s="47"/>
      <c r="BPY5" s="47"/>
      <c r="BPZ5" s="47"/>
      <c r="BQA5" s="47"/>
      <c r="BQB5" s="47"/>
      <c r="BQC5" s="47"/>
      <c r="BQD5" s="47"/>
      <c r="BQE5" s="47"/>
      <c r="BQF5" s="47"/>
      <c r="BQG5" s="47"/>
      <c r="BQH5" s="47"/>
      <c r="BQI5" s="47"/>
      <c r="BQJ5" s="47"/>
      <c r="BQK5" s="47"/>
      <c r="BQL5" s="47"/>
      <c r="BQM5" s="47"/>
      <c r="BQN5" s="47"/>
      <c r="BQO5" s="47"/>
      <c r="BQP5" s="47"/>
      <c r="BQQ5" s="47"/>
      <c r="BQR5" s="47"/>
      <c r="BQS5" s="47"/>
      <c r="BQT5" s="47"/>
      <c r="BQU5" s="47"/>
      <c r="BQV5" s="47"/>
      <c r="BQW5" s="47"/>
      <c r="BQX5" s="47"/>
      <c r="BQY5" s="47"/>
      <c r="BQZ5" s="47"/>
      <c r="BRA5" s="47"/>
      <c r="BRB5" s="47"/>
      <c r="BRC5" s="47"/>
      <c r="BRD5" s="47"/>
      <c r="BRE5" s="47"/>
      <c r="BRF5" s="47"/>
      <c r="BRG5" s="47"/>
      <c r="BRH5" s="47"/>
      <c r="BRI5" s="47"/>
      <c r="BRJ5" s="47"/>
      <c r="BRK5" s="47"/>
      <c r="BRL5" s="47"/>
      <c r="BRM5" s="47"/>
      <c r="BRN5" s="47"/>
      <c r="BRO5" s="47"/>
      <c r="BRP5" s="47"/>
      <c r="BRQ5" s="47"/>
      <c r="BRR5" s="47"/>
      <c r="BRS5" s="47"/>
      <c r="BRT5" s="47"/>
      <c r="BRU5" s="47"/>
      <c r="BRV5" s="47"/>
      <c r="BRW5" s="47"/>
      <c r="BRX5" s="47"/>
      <c r="BRY5" s="47"/>
      <c r="BRZ5" s="47"/>
      <c r="BSA5" s="47"/>
      <c r="BSB5" s="47"/>
      <c r="BSC5" s="47"/>
      <c r="BSD5" s="47"/>
      <c r="BSE5" s="47"/>
      <c r="BSF5" s="47"/>
      <c r="BSG5" s="47"/>
      <c r="BSH5" s="47"/>
      <c r="BSI5" s="47"/>
      <c r="BSJ5" s="47"/>
      <c r="BSK5" s="47"/>
      <c r="BSL5" s="47"/>
      <c r="BSM5" s="47"/>
      <c r="BSN5" s="47"/>
      <c r="BSO5" s="47"/>
      <c r="BSP5" s="47"/>
      <c r="BSQ5" s="47"/>
      <c r="BSR5" s="47"/>
      <c r="BSS5" s="47"/>
      <c r="BST5" s="47"/>
      <c r="BSU5" s="47"/>
      <c r="BSV5" s="47"/>
      <c r="BSW5" s="47"/>
      <c r="BSX5" s="47"/>
      <c r="BSY5" s="47"/>
      <c r="BSZ5" s="47"/>
      <c r="BTA5" s="47"/>
      <c r="BTB5" s="47"/>
      <c r="BTC5" s="47"/>
      <c r="BTD5" s="47"/>
      <c r="BTE5" s="47"/>
      <c r="BTF5" s="47"/>
      <c r="BTG5" s="47"/>
      <c r="BTH5" s="47"/>
      <c r="BTI5" s="47"/>
      <c r="BTJ5" s="47"/>
      <c r="BTK5" s="47"/>
      <c r="BTL5" s="47"/>
      <c r="BTM5" s="47"/>
      <c r="BTN5" s="47"/>
      <c r="BTO5" s="47"/>
      <c r="BTP5" s="47"/>
      <c r="BTQ5" s="47"/>
      <c r="BTR5" s="47"/>
      <c r="BTS5" s="47"/>
      <c r="BTT5" s="47"/>
      <c r="BTU5" s="47"/>
      <c r="BTV5" s="47"/>
      <c r="BTW5" s="47"/>
      <c r="BTX5" s="47"/>
      <c r="BTY5" s="47"/>
      <c r="BTZ5" s="47"/>
      <c r="BUA5" s="47"/>
      <c r="BUB5" s="47"/>
      <c r="BUC5" s="47"/>
      <c r="BUD5" s="47"/>
      <c r="BUE5" s="47"/>
      <c r="BUF5" s="47"/>
      <c r="BUG5" s="47"/>
      <c r="BUH5" s="47"/>
      <c r="BUI5" s="47"/>
      <c r="BUJ5" s="47"/>
      <c r="BUK5" s="47"/>
      <c r="BUL5" s="47"/>
      <c r="BUM5" s="47"/>
      <c r="BUN5" s="47"/>
      <c r="BUO5" s="47"/>
      <c r="BUP5" s="47"/>
      <c r="BUQ5" s="47"/>
      <c r="BUR5" s="47"/>
      <c r="BUS5" s="47"/>
      <c r="BUT5" s="47"/>
      <c r="BUU5" s="47"/>
      <c r="BUV5" s="47"/>
      <c r="BUW5" s="47"/>
      <c r="BUX5" s="47"/>
      <c r="BUY5" s="47"/>
      <c r="BUZ5" s="47"/>
      <c r="BVA5" s="47"/>
      <c r="BVB5" s="47"/>
      <c r="BVC5" s="47"/>
      <c r="BVD5" s="47"/>
      <c r="BVE5" s="47"/>
      <c r="BVF5" s="47"/>
      <c r="BVG5" s="47"/>
      <c r="BVH5" s="47"/>
      <c r="BVI5" s="47"/>
      <c r="BVJ5" s="47"/>
      <c r="BVK5" s="47"/>
      <c r="BVL5" s="47"/>
      <c r="BVM5" s="47"/>
      <c r="BVN5" s="47"/>
      <c r="BVO5" s="47"/>
      <c r="BVP5" s="47"/>
      <c r="BVQ5" s="47"/>
      <c r="BVR5" s="47"/>
      <c r="BVS5" s="47"/>
      <c r="BVT5" s="47"/>
      <c r="BVU5" s="47"/>
      <c r="BVV5" s="47"/>
      <c r="BVW5" s="47"/>
      <c r="BVX5" s="47"/>
      <c r="BVY5" s="47"/>
      <c r="BVZ5" s="47"/>
      <c r="BWA5" s="47"/>
      <c r="BWB5" s="47"/>
      <c r="BWC5" s="47"/>
      <c r="BWD5" s="47"/>
      <c r="BWE5" s="47"/>
      <c r="BWF5" s="47"/>
      <c r="BWG5" s="47"/>
      <c r="BWH5" s="47"/>
      <c r="BWI5" s="47"/>
      <c r="BWJ5" s="47"/>
      <c r="BWK5" s="47"/>
      <c r="BWL5" s="47"/>
      <c r="BWM5" s="47"/>
      <c r="BWN5" s="47"/>
      <c r="BWO5" s="47"/>
      <c r="BWP5" s="47"/>
      <c r="BWQ5" s="47"/>
      <c r="BWR5" s="47"/>
      <c r="BWS5" s="47"/>
      <c r="BWT5" s="47"/>
      <c r="BWU5" s="47"/>
      <c r="BWV5" s="47"/>
      <c r="BWW5" s="47"/>
      <c r="BWX5" s="47"/>
      <c r="BWY5" s="47"/>
      <c r="BWZ5" s="47"/>
      <c r="BXA5" s="47"/>
      <c r="BXB5" s="47"/>
      <c r="BXC5" s="47"/>
      <c r="BXD5" s="47"/>
      <c r="BXE5" s="47"/>
      <c r="BXF5" s="47"/>
      <c r="BXG5" s="47"/>
      <c r="BXH5" s="47"/>
      <c r="BXI5" s="47"/>
      <c r="BXJ5" s="47"/>
      <c r="BXK5" s="47"/>
      <c r="BXL5" s="47"/>
      <c r="BXM5" s="47"/>
      <c r="BXN5" s="47"/>
      <c r="BXO5" s="47"/>
      <c r="BXP5" s="47"/>
      <c r="BXQ5" s="47"/>
      <c r="BXR5" s="47"/>
      <c r="BXS5" s="47"/>
      <c r="BXT5" s="47"/>
      <c r="BXU5" s="47"/>
      <c r="BXV5" s="47"/>
      <c r="BXW5" s="47"/>
      <c r="BXX5" s="47"/>
      <c r="BXY5" s="47"/>
      <c r="BXZ5" s="47"/>
      <c r="BYA5" s="47"/>
      <c r="BYB5" s="47"/>
      <c r="BYC5" s="47"/>
      <c r="BYD5" s="47"/>
      <c r="BYE5" s="47"/>
      <c r="BYF5" s="47"/>
      <c r="BYG5" s="47"/>
      <c r="BYH5" s="47"/>
      <c r="BYI5" s="47"/>
      <c r="BYJ5" s="47"/>
      <c r="BYK5" s="47"/>
      <c r="BYL5" s="47"/>
      <c r="BYM5" s="47"/>
      <c r="BYN5" s="47"/>
      <c r="BYO5" s="47"/>
      <c r="BYP5" s="47"/>
      <c r="BYQ5" s="47"/>
      <c r="BYR5" s="47"/>
      <c r="BYS5" s="47"/>
      <c r="BYT5" s="47"/>
      <c r="BYU5" s="47"/>
      <c r="BYV5" s="47"/>
      <c r="BYW5" s="47"/>
      <c r="BYX5" s="47"/>
      <c r="BYY5" s="47"/>
      <c r="BYZ5" s="47"/>
      <c r="BZA5" s="47"/>
      <c r="BZB5" s="47"/>
      <c r="BZC5" s="47"/>
      <c r="BZD5" s="47"/>
      <c r="BZE5" s="47"/>
      <c r="BZF5" s="47"/>
      <c r="BZG5" s="47"/>
      <c r="BZH5" s="47"/>
      <c r="BZI5" s="47"/>
      <c r="BZJ5" s="47"/>
      <c r="BZK5" s="47"/>
      <c r="BZL5" s="47"/>
      <c r="BZM5" s="47"/>
      <c r="BZN5" s="47"/>
      <c r="BZO5" s="47"/>
      <c r="BZP5" s="47"/>
      <c r="BZQ5" s="47"/>
      <c r="BZR5" s="47"/>
      <c r="BZS5" s="47"/>
      <c r="BZT5" s="47"/>
      <c r="BZU5" s="47"/>
      <c r="BZV5" s="47"/>
      <c r="BZW5" s="47"/>
      <c r="BZX5" s="47"/>
      <c r="BZY5" s="47"/>
      <c r="BZZ5" s="47"/>
      <c r="CAA5" s="47"/>
      <c r="CAB5" s="47"/>
      <c r="CAC5" s="47"/>
      <c r="CAD5" s="47"/>
      <c r="CAE5" s="47"/>
      <c r="CAF5" s="47"/>
      <c r="CAG5" s="47"/>
      <c r="CAH5" s="47"/>
      <c r="CAI5" s="47"/>
      <c r="CAJ5" s="47"/>
      <c r="CAK5" s="47"/>
      <c r="CAL5" s="47"/>
      <c r="CAM5" s="47"/>
      <c r="CAN5" s="47"/>
      <c r="CAO5" s="47"/>
      <c r="CAP5" s="47"/>
      <c r="CAQ5" s="47"/>
      <c r="CAR5" s="47"/>
      <c r="CAS5" s="47"/>
      <c r="CAT5" s="47"/>
      <c r="CAU5" s="47"/>
      <c r="CAV5" s="47"/>
      <c r="CAW5" s="47"/>
      <c r="CAX5" s="47"/>
      <c r="CAY5" s="47"/>
      <c r="CAZ5" s="47"/>
      <c r="CBA5" s="47"/>
      <c r="CBB5" s="47"/>
      <c r="CBC5" s="47"/>
      <c r="CBD5" s="47"/>
      <c r="CBE5" s="47"/>
      <c r="CBF5" s="47"/>
      <c r="CBG5" s="47"/>
      <c r="CBH5" s="47"/>
      <c r="CBI5" s="47"/>
      <c r="CBJ5" s="47"/>
      <c r="CBK5" s="47"/>
      <c r="CBL5" s="47"/>
      <c r="CBM5" s="47"/>
      <c r="CBN5" s="47"/>
      <c r="CBO5" s="47"/>
      <c r="CBP5" s="47"/>
      <c r="CBQ5" s="47"/>
      <c r="CBR5" s="47"/>
      <c r="CBS5" s="47"/>
      <c r="CBT5" s="47"/>
      <c r="CBU5" s="47"/>
      <c r="CBV5" s="47"/>
      <c r="CBW5" s="47"/>
      <c r="CBX5" s="47"/>
      <c r="CBY5" s="47"/>
      <c r="CBZ5" s="47"/>
      <c r="CCA5" s="47"/>
      <c r="CCB5" s="47"/>
      <c r="CCC5" s="47"/>
      <c r="CCD5" s="47"/>
      <c r="CCE5" s="47"/>
      <c r="CCF5" s="47"/>
      <c r="CCG5" s="47"/>
      <c r="CCH5" s="47"/>
      <c r="CCI5" s="47"/>
      <c r="CCJ5" s="47"/>
      <c r="CCK5" s="47"/>
      <c r="CCL5" s="47"/>
      <c r="CCM5" s="47"/>
      <c r="CCN5" s="47"/>
      <c r="CCO5" s="47"/>
      <c r="CCP5" s="47"/>
      <c r="CCQ5" s="47"/>
      <c r="CCR5" s="47"/>
      <c r="CCS5" s="47"/>
      <c r="CCT5" s="47"/>
      <c r="CCU5" s="47"/>
      <c r="CCV5" s="47"/>
      <c r="CCW5" s="47"/>
      <c r="CCX5" s="47"/>
      <c r="CCY5" s="47"/>
      <c r="CCZ5" s="47"/>
      <c r="CDA5" s="47"/>
      <c r="CDB5" s="47"/>
      <c r="CDC5" s="47"/>
      <c r="CDD5" s="47"/>
      <c r="CDE5" s="47"/>
      <c r="CDF5" s="47"/>
      <c r="CDG5" s="47"/>
      <c r="CDH5" s="47"/>
      <c r="CDI5" s="47"/>
      <c r="CDJ5" s="47"/>
      <c r="CDK5" s="47"/>
      <c r="CDL5" s="47"/>
      <c r="CDM5" s="47"/>
      <c r="CDN5" s="47"/>
      <c r="CDO5" s="47"/>
      <c r="CDP5" s="47"/>
      <c r="CDQ5" s="47"/>
      <c r="CDR5" s="47"/>
      <c r="CDS5" s="47"/>
      <c r="CDT5" s="47"/>
      <c r="CDU5" s="47"/>
      <c r="CDV5" s="47"/>
      <c r="CDW5" s="47"/>
      <c r="CDX5" s="47"/>
      <c r="CDY5" s="47"/>
      <c r="CDZ5" s="47"/>
      <c r="CEA5" s="47"/>
      <c r="CEB5" s="47"/>
      <c r="CEC5" s="47"/>
      <c r="CED5" s="47"/>
      <c r="CEE5" s="47"/>
      <c r="CEF5" s="47"/>
      <c r="CEG5" s="47"/>
      <c r="CEH5" s="47"/>
      <c r="CEI5" s="47"/>
      <c r="CEJ5" s="47"/>
      <c r="CEK5" s="47"/>
      <c r="CEL5" s="47"/>
      <c r="CEM5" s="47"/>
      <c r="CEN5" s="47"/>
      <c r="CEO5" s="47"/>
      <c r="CEP5" s="47"/>
      <c r="CEQ5" s="47"/>
      <c r="CER5" s="47"/>
      <c r="CES5" s="47"/>
      <c r="CET5" s="47"/>
      <c r="CEU5" s="47"/>
      <c r="CEV5" s="47"/>
      <c r="CEW5" s="47"/>
      <c r="CEX5" s="47"/>
      <c r="CEY5" s="47"/>
      <c r="CEZ5" s="47"/>
      <c r="CFA5" s="47"/>
      <c r="CFB5" s="47"/>
      <c r="CFC5" s="47"/>
      <c r="CFD5" s="47"/>
      <c r="CFE5" s="47"/>
      <c r="CFF5" s="47"/>
      <c r="CFG5" s="47"/>
      <c r="CFH5" s="47"/>
      <c r="CFI5" s="47"/>
      <c r="CFJ5" s="47"/>
      <c r="CFK5" s="47"/>
      <c r="CFL5" s="47"/>
      <c r="CFM5" s="47"/>
      <c r="CFN5" s="47"/>
      <c r="CFO5" s="47"/>
      <c r="CFP5" s="47"/>
      <c r="CFQ5" s="47"/>
      <c r="CFR5" s="47"/>
      <c r="CFS5" s="47"/>
      <c r="CFT5" s="47"/>
      <c r="CFU5" s="47"/>
      <c r="CFV5" s="47"/>
      <c r="CFW5" s="47"/>
      <c r="CFX5" s="47"/>
      <c r="CFY5" s="47"/>
      <c r="CFZ5" s="47"/>
      <c r="CGA5" s="47"/>
      <c r="CGB5" s="47"/>
      <c r="CGC5" s="47"/>
      <c r="CGD5" s="47"/>
      <c r="CGE5" s="47"/>
      <c r="CGF5" s="47"/>
      <c r="CGG5" s="47"/>
      <c r="CGH5" s="47"/>
      <c r="CGI5" s="47"/>
      <c r="CGJ5" s="47"/>
      <c r="CGK5" s="47"/>
      <c r="CGL5" s="47"/>
      <c r="CGM5" s="47"/>
      <c r="CGN5" s="47"/>
      <c r="CGO5" s="47"/>
      <c r="CGP5" s="47"/>
      <c r="CGQ5" s="47"/>
      <c r="CGR5" s="47"/>
      <c r="CGS5" s="47"/>
      <c r="CGT5" s="47"/>
      <c r="CGU5" s="47"/>
      <c r="CGV5" s="47"/>
      <c r="CGW5" s="47"/>
      <c r="CGX5" s="47"/>
      <c r="CGY5" s="47"/>
      <c r="CGZ5" s="47"/>
      <c r="CHA5" s="47"/>
      <c r="CHB5" s="47"/>
      <c r="CHC5" s="47"/>
      <c r="CHD5" s="47"/>
      <c r="CHE5" s="47"/>
      <c r="CHF5" s="47"/>
      <c r="CHG5" s="47"/>
      <c r="CHH5" s="47"/>
      <c r="CHI5" s="47"/>
      <c r="CHJ5" s="47"/>
      <c r="CHK5" s="47"/>
      <c r="CHL5" s="47"/>
      <c r="CHM5" s="47"/>
      <c r="CHN5" s="47"/>
      <c r="CHO5" s="47"/>
      <c r="CHP5" s="47"/>
      <c r="CHQ5" s="47"/>
      <c r="CHR5" s="47"/>
      <c r="CHS5" s="47"/>
      <c r="CHT5" s="47"/>
      <c r="CHU5" s="47"/>
      <c r="CHV5" s="47"/>
      <c r="CHW5" s="47"/>
      <c r="CHX5" s="47"/>
      <c r="CHY5" s="47"/>
      <c r="CHZ5" s="47"/>
      <c r="CIA5" s="47"/>
      <c r="CIB5" s="47"/>
      <c r="CIC5" s="47"/>
      <c r="CID5" s="47"/>
      <c r="CIE5" s="47"/>
      <c r="CIF5" s="47"/>
      <c r="CIG5" s="47"/>
      <c r="CIH5" s="47"/>
      <c r="CII5" s="47"/>
      <c r="CIJ5" s="47"/>
      <c r="CIK5" s="47"/>
      <c r="CIL5" s="47"/>
      <c r="CIM5" s="47"/>
      <c r="CIN5" s="47"/>
      <c r="CIO5" s="47"/>
      <c r="CIP5" s="47"/>
      <c r="CIQ5" s="47"/>
      <c r="CIR5" s="47"/>
      <c r="CIS5" s="47"/>
      <c r="CIT5" s="47"/>
      <c r="CIU5" s="47"/>
      <c r="CIV5" s="47"/>
      <c r="CIW5" s="47"/>
      <c r="CIX5" s="47"/>
      <c r="CIY5" s="47"/>
      <c r="CIZ5" s="47"/>
      <c r="CJA5" s="47"/>
      <c r="CJB5" s="47"/>
      <c r="CJC5" s="47"/>
      <c r="CJD5" s="47"/>
      <c r="CJE5" s="47"/>
      <c r="CJF5" s="47"/>
      <c r="CJG5" s="47"/>
      <c r="CJH5" s="47"/>
      <c r="CJI5" s="47"/>
      <c r="CJJ5" s="47"/>
      <c r="CJK5" s="47"/>
      <c r="CJL5" s="47"/>
      <c r="CJM5" s="47"/>
      <c r="CJN5" s="47"/>
      <c r="CJO5" s="47"/>
      <c r="CJP5" s="47"/>
      <c r="CJQ5" s="47"/>
      <c r="CJR5" s="47"/>
      <c r="CJS5" s="47"/>
      <c r="CJT5" s="47"/>
      <c r="CJU5" s="47"/>
      <c r="CJV5" s="47"/>
      <c r="CJW5" s="47"/>
      <c r="CJX5" s="47"/>
      <c r="CJY5" s="47"/>
      <c r="CJZ5" s="47"/>
      <c r="CKA5" s="47"/>
      <c r="CKB5" s="47"/>
      <c r="CKC5" s="47"/>
      <c r="CKD5" s="47"/>
      <c r="CKE5" s="47"/>
      <c r="CKF5" s="47"/>
      <c r="CKG5" s="47"/>
      <c r="CKH5" s="47"/>
      <c r="CKI5" s="47"/>
      <c r="CKJ5" s="47"/>
      <c r="CKK5" s="47"/>
      <c r="CKL5" s="47"/>
      <c r="CKM5" s="47"/>
      <c r="CKN5" s="47"/>
      <c r="CKO5" s="47"/>
      <c r="CKP5" s="47"/>
      <c r="CKQ5" s="47"/>
      <c r="CKR5" s="47"/>
      <c r="CKS5" s="47"/>
      <c r="CKT5" s="47"/>
      <c r="CKU5" s="47"/>
      <c r="CKV5" s="47"/>
      <c r="CKW5" s="47"/>
      <c r="CKX5" s="47"/>
      <c r="CKY5" s="47"/>
      <c r="CKZ5" s="47"/>
      <c r="CLA5" s="47"/>
      <c r="CLB5" s="47"/>
      <c r="CLC5" s="47"/>
      <c r="CLD5" s="47"/>
      <c r="CLE5" s="47"/>
      <c r="CLF5" s="47"/>
      <c r="CLG5" s="47"/>
      <c r="CLH5" s="47"/>
      <c r="CLI5" s="47"/>
      <c r="CLJ5" s="47"/>
      <c r="CLK5" s="47"/>
      <c r="CLL5" s="47"/>
      <c r="CLM5" s="47"/>
      <c r="CLN5" s="47"/>
      <c r="CLO5" s="47"/>
      <c r="CLP5" s="47"/>
      <c r="CLQ5" s="47"/>
      <c r="CLR5" s="47"/>
      <c r="CLS5" s="47"/>
      <c r="CLT5" s="47"/>
      <c r="CLU5" s="47"/>
      <c r="CLV5" s="47"/>
      <c r="CLW5" s="47"/>
      <c r="CLX5" s="47"/>
      <c r="CLY5" s="47"/>
      <c r="CLZ5" s="47"/>
      <c r="CMA5" s="47"/>
      <c r="CMB5" s="47"/>
      <c r="CMC5" s="47"/>
      <c r="CMD5" s="47"/>
      <c r="CME5" s="47"/>
      <c r="CMF5" s="47"/>
      <c r="CMG5" s="47"/>
      <c r="CMH5" s="47"/>
      <c r="CMI5" s="47"/>
      <c r="CMJ5" s="47"/>
      <c r="CMK5" s="47"/>
      <c r="CML5" s="47"/>
      <c r="CMM5" s="47"/>
      <c r="CMN5" s="47"/>
      <c r="CMO5" s="47"/>
      <c r="CMP5" s="47"/>
      <c r="CMQ5" s="47"/>
      <c r="CMR5" s="47"/>
      <c r="CMS5" s="47"/>
      <c r="CMT5" s="47"/>
      <c r="CMU5" s="47"/>
      <c r="CMV5" s="47"/>
      <c r="CMW5" s="47"/>
      <c r="CMX5" s="47"/>
      <c r="CMY5" s="47"/>
      <c r="CMZ5" s="47"/>
      <c r="CNA5" s="47"/>
      <c r="CNB5" s="47"/>
      <c r="CNC5" s="47"/>
      <c r="CND5" s="47"/>
      <c r="CNE5" s="47"/>
      <c r="CNF5" s="47"/>
      <c r="CNG5" s="47"/>
      <c r="CNH5" s="47"/>
      <c r="CNI5" s="47"/>
      <c r="CNJ5" s="47"/>
      <c r="CNK5" s="47"/>
      <c r="CNL5" s="47"/>
      <c r="CNM5" s="47"/>
      <c r="CNN5" s="47"/>
      <c r="CNO5" s="47"/>
      <c r="CNP5" s="47"/>
      <c r="CNQ5" s="47"/>
      <c r="CNR5" s="47"/>
      <c r="CNS5" s="47"/>
      <c r="CNT5" s="47"/>
      <c r="CNU5" s="47"/>
      <c r="CNV5" s="47"/>
      <c r="CNW5" s="47"/>
      <c r="CNX5" s="47"/>
      <c r="CNY5" s="47"/>
      <c r="CNZ5" s="47"/>
      <c r="COA5" s="47"/>
      <c r="COB5" s="47"/>
      <c r="COC5" s="47"/>
      <c r="COD5" s="47"/>
      <c r="COE5" s="47"/>
      <c r="COF5" s="47"/>
      <c r="COG5" s="47"/>
      <c r="COH5" s="47"/>
      <c r="COI5" s="47"/>
      <c r="COJ5" s="47"/>
      <c r="COK5" s="47"/>
      <c r="COL5" s="47"/>
      <c r="COM5" s="47"/>
      <c r="CON5" s="47"/>
      <c r="COO5" s="47"/>
      <c r="COP5" s="47"/>
      <c r="COQ5" s="47"/>
      <c r="COR5" s="47"/>
      <c r="COS5" s="47"/>
      <c r="COT5" s="47"/>
      <c r="COU5" s="47"/>
      <c r="COV5" s="47"/>
      <c r="COW5" s="47"/>
      <c r="COX5" s="47"/>
      <c r="COY5" s="47"/>
      <c r="COZ5" s="47"/>
      <c r="CPA5" s="47"/>
      <c r="CPB5" s="47"/>
      <c r="CPC5" s="47"/>
      <c r="CPD5" s="47"/>
      <c r="CPE5" s="47"/>
      <c r="CPF5" s="47"/>
      <c r="CPG5" s="47"/>
      <c r="CPH5" s="47"/>
      <c r="CPI5" s="47"/>
      <c r="CPJ5" s="47"/>
      <c r="CPK5" s="47"/>
      <c r="CPL5" s="47"/>
      <c r="CPM5" s="47"/>
      <c r="CPN5" s="47"/>
      <c r="CPO5" s="47"/>
      <c r="CPP5" s="47"/>
      <c r="CPQ5" s="47"/>
      <c r="CPR5" s="47"/>
      <c r="CPS5" s="47"/>
      <c r="CPT5" s="47"/>
      <c r="CPU5" s="47"/>
      <c r="CPV5" s="47"/>
      <c r="CPW5" s="47"/>
      <c r="CPX5" s="47"/>
      <c r="CPY5" s="47"/>
      <c r="CPZ5" s="47"/>
      <c r="CQA5" s="47"/>
      <c r="CQB5" s="47"/>
      <c r="CQC5" s="47"/>
      <c r="CQD5" s="47"/>
      <c r="CQE5" s="47"/>
      <c r="CQF5" s="47"/>
      <c r="CQG5" s="47"/>
      <c r="CQH5" s="47"/>
      <c r="CQI5" s="47"/>
      <c r="CQJ5" s="47"/>
      <c r="CQK5" s="47"/>
      <c r="CQL5" s="47"/>
      <c r="CQM5" s="47"/>
      <c r="CQN5" s="47"/>
      <c r="CQO5" s="47"/>
      <c r="CQP5" s="47"/>
      <c r="CQQ5" s="47"/>
      <c r="CQR5" s="47"/>
      <c r="CQS5" s="47"/>
      <c r="CQT5" s="47"/>
      <c r="CQU5" s="47"/>
      <c r="CQV5" s="47"/>
      <c r="CQW5" s="47"/>
      <c r="CQX5" s="47"/>
      <c r="CQY5" s="47"/>
      <c r="CQZ5" s="47"/>
      <c r="CRA5" s="47"/>
      <c r="CRB5" s="47"/>
      <c r="CRC5" s="47"/>
      <c r="CRD5" s="47"/>
      <c r="CRE5" s="47"/>
      <c r="CRF5" s="47"/>
      <c r="CRG5" s="47"/>
      <c r="CRH5" s="47"/>
      <c r="CRI5" s="47"/>
      <c r="CRJ5" s="47"/>
      <c r="CRK5" s="47"/>
      <c r="CRL5" s="47"/>
      <c r="CRM5" s="47"/>
      <c r="CRN5" s="47"/>
      <c r="CRO5" s="47"/>
      <c r="CRP5" s="47"/>
      <c r="CRQ5" s="47"/>
      <c r="CRR5" s="47"/>
      <c r="CRS5" s="47"/>
      <c r="CRT5" s="47"/>
      <c r="CRU5" s="47"/>
      <c r="CRV5" s="47"/>
      <c r="CRW5" s="47"/>
      <c r="CRX5" s="47"/>
      <c r="CRY5" s="47"/>
      <c r="CRZ5" s="47"/>
      <c r="CSA5" s="47"/>
      <c r="CSB5" s="47"/>
      <c r="CSC5" s="47"/>
      <c r="CSD5" s="47"/>
      <c r="CSE5" s="47"/>
      <c r="CSF5" s="47"/>
      <c r="CSG5" s="47"/>
      <c r="CSH5" s="47"/>
      <c r="CSI5" s="47"/>
      <c r="CSJ5" s="47"/>
      <c r="CSK5" s="47"/>
      <c r="CSL5" s="47"/>
      <c r="CSM5" s="47"/>
      <c r="CSN5" s="47"/>
      <c r="CSO5" s="47"/>
      <c r="CSP5" s="47"/>
      <c r="CSQ5" s="47"/>
      <c r="CSR5" s="47"/>
      <c r="CSS5" s="47"/>
      <c r="CST5" s="47"/>
      <c r="CSU5" s="47"/>
      <c r="CSV5" s="47"/>
      <c r="CSW5" s="47"/>
      <c r="CSX5" s="47"/>
      <c r="CSY5" s="47"/>
      <c r="CSZ5" s="47"/>
      <c r="CTA5" s="47"/>
      <c r="CTB5" s="47"/>
      <c r="CTC5" s="47"/>
      <c r="CTD5" s="47"/>
      <c r="CTE5" s="47"/>
      <c r="CTF5" s="47"/>
      <c r="CTG5" s="47"/>
      <c r="CTH5" s="47"/>
      <c r="CTI5" s="47"/>
      <c r="CTJ5" s="47"/>
      <c r="CTK5" s="47"/>
      <c r="CTL5" s="47"/>
      <c r="CTM5" s="47"/>
      <c r="CTN5" s="47"/>
      <c r="CTO5" s="47"/>
      <c r="CTP5" s="47"/>
      <c r="CTQ5" s="47"/>
      <c r="CTR5" s="47"/>
      <c r="CTS5" s="47"/>
      <c r="CTT5" s="47"/>
      <c r="CTU5" s="47"/>
      <c r="CTV5" s="47"/>
      <c r="CTW5" s="47"/>
      <c r="CTX5" s="47"/>
      <c r="CTY5" s="47"/>
      <c r="CTZ5" s="47"/>
      <c r="CUA5" s="47"/>
      <c r="CUB5" s="47"/>
      <c r="CUC5" s="47"/>
      <c r="CUD5" s="47"/>
      <c r="CUE5" s="47"/>
      <c r="CUF5" s="47"/>
      <c r="CUG5" s="47"/>
      <c r="CUH5" s="47"/>
      <c r="CUI5" s="47"/>
      <c r="CUJ5" s="47"/>
      <c r="CUK5" s="47"/>
      <c r="CUL5" s="47"/>
      <c r="CUM5" s="47"/>
      <c r="CUN5" s="47"/>
      <c r="CUO5" s="47"/>
      <c r="CUP5" s="47"/>
      <c r="CUQ5" s="47"/>
      <c r="CUR5" s="47"/>
      <c r="CUS5" s="47"/>
      <c r="CUT5" s="47"/>
      <c r="CUU5" s="47"/>
      <c r="CUV5" s="47"/>
      <c r="CUW5" s="47"/>
      <c r="CUX5" s="47"/>
      <c r="CUY5" s="47"/>
      <c r="CUZ5" s="47"/>
      <c r="CVA5" s="47"/>
      <c r="CVB5" s="47"/>
      <c r="CVC5" s="47"/>
      <c r="CVD5" s="47"/>
      <c r="CVE5" s="47"/>
      <c r="CVF5" s="47"/>
      <c r="CVG5" s="47"/>
      <c r="CVH5" s="47"/>
      <c r="CVI5" s="47"/>
      <c r="CVJ5" s="47"/>
      <c r="CVK5" s="47"/>
      <c r="CVL5" s="47"/>
      <c r="CVM5" s="47"/>
      <c r="CVN5" s="47"/>
      <c r="CVO5" s="47"/>
      <c r="CVP5" s="47"/>
      <c r="CVQ5" s="47"/>
      <c r="CVR5" s="47"/>
      <c r="CVS5" s="47"/>
      <c r="CVT5" s="47"/>
      <c r="CVU5" s="47"/>
      <c r="CVV5" s="47"/>
      <c r="CVW5" s="47"/>
      <c r="CVX5" s="47"/>
      <c r="CVY5" s="47"/>
      <c r="CVZ5" s="47"/>
      <c r="CWA5" s="47"/>
      <c r="CWB5" s="47"/>
      <c r="CWC5" s="47"/>
      <c r="CWD5" s="47"/>
      <c r="CWE5" s="47"/>
      <c r="CWF5" s="47"/>
      <c r="CWG5" s="47"/>
      <c r="CWH5" s="47"/>
      <c r="CWI5" s="47"/>
      <c r="CWJ5" s="47"/>
      <c r="CWK5" s="47"/>
      <c r="CWL5" s="47"/>
      <c r="CWM5" s="47"/>
      <c r="CWN5" s="47"/>
      <c r="CWO5" s="47"/>
      <c r="CWP5" s="47"/>
      <c r="CWQ5" s="47"/>
      <c r="CWR5" s="47"/>
      <c r="CWS5" s="47"/>
      <c r="CWT5" s="47"/>
      <c r="CWU5" s="47"/>
      <c r="CWV5" s="47"/>
      <c r="CWW5" s="47"/>
      <c r="CWX5" s="47"/>
      <c r="CWY5" s="47"/>
      <c r="CWZ5" s="47"/>
      <c r="CXA5" s="47"/>
      <c r="CXB5" s="47"/>
      <c r="CXC5" s="47"/>
      <c r="CXD5" s="47"/>
      <c r="CXE5" s="47"/>
      <c r="CXF5" s="47"/>
      <c r="CXG5" s="47"/>
      <c r="CXH5" s="47"/>
      <c r="CXI5" s="47"/>
      <c r="CXJ5" s="47"/>
      <c r="CXK5" s="47"/>
      <c r="CXL5" s="47"/>
      <c r="CXM5" s="47"/>
      <c r="CXN5" s="47"/>
      <c r="CXO5" s="47"/>
      <c r="CXP5" s="47"/>
      <c r="CXQ5" s="47"/>
      <c r="CXR5" s="47"/>
      <c r="CXS5" s="47"/>
      <c r="CXT5" s="47"/>
      <c r="CXU5" s="47"/>
      <c r="CXV5" s="47"/>
      <c r="CXW5" s="47"/>
      <c r="CXX5" s="47"/>
      <c r="CXY5" s="47"/>
      <c r="CXZ5" s="47"/>
      <c r="CYA5" s="47"/>
      <c r="CYB5" s="47"/>
      <c r="CYC5" s="47"/>
      <c r="CYD5" s="47"/>
      <c r="CYE5" s="47"/>
      <c r="CYF5" s="47"/>
      <c r="CYG5" s="47"/>
      <c r="CYH5" s="47"/>
      <c r="CYI5" s="47"/>
      <c r="CYJ5" s="47"/>
      <c r="CYK5" s="47"/>
      <c r="CYL5" s="47"/>
      <c r="CYM5" s="47"/>
      <c r="CYN5" s="47"/>
      <c r="CYO5" s="47"/>
      <c r="CYP5" s="47"/>
      <c r="CYQ5" s="47"/>
      <c r="CYR5" s="47"/>
      <c r="CYS5" s="47"/>
      <c r="CYT5" s="47"/>
      <c r="CYU5" s="47"/>
      <c r="CYV5" s="47"/>
      <c r="CYW5" s="47"/>
      <c r="CYX5" s="47"/>
      <c r="CYY5" s="47"/>
      <c r="CYZ5" s="47"/>
      <c r="CZA5" s="47"/>
      <c r="CZB5" s="47"/>
      <c r="CZC5" s="47"/>
      <c r="CZD5" s="47"/>
      <c r="CZE5" s="47"/>
      <c r="CZF5" s="47"/>
      <c r="CZG5" s="47"/>
      <c r="CZH5" s="47"/>
      <c r="CZI5" s="47"/>
      <c r="CZJ5" s="47"/>
      <c r="CZK5" s="47"/>
      <c r="CZL5" s="47"/>
      <c r="CZM5" s="47"/>
      <c r="CZN5" s="47"/>
      <c r="CZO5" s="47"/>
      <c r="CZP5" s="47"/>
      <c r="CZQ5" s="47"/>
      <c r="CZR5" s="47"/>
      <c r="CZS5" s="47"/>
      <c r="CZT5" s="47"/>
      <c r="CZU5" s="47"/>
      <c r="CZV5" s="47"/>
      <c r="CZW5" s="47"/>
      <c r="CZX5" s="47"/>
      <c r="CZY5" s="47"/>
      <c r="CZZ5" s="47"/>
      <c r="DAA5" s="47"/>
      <c r="DAB5" s="47"/>
      <c r="DAC5" s="47"/>
      <c r="DAD5" s="47"/>
      <c r="DAE5" s="47"/>
      <c r="DAF5" s="47"/>
      <c r="DAG5" s="47"/>
      <c r="DAH5" s="47"/>
      <c r="DAI5" s="47"/>
      <c r="DAJ5" s="47"/>
      <c r="DAK5" s="47"/>
      <c r="DAL5" s="47"/>
      <c r="DAM5" s="47"/>
      <c r="DAN5" s="47"/>
      <c r="DAO5" s="47"/>
      <c r="DAP5" s="47"/>
      <c r="DAQ5" s="47"/>
      <c r="DAR5" s="47"/>
      <c r="DAS5" s="47"/>
      <c r="DAT5" s="47"/>
      <c r="DAU5" s="47"/>
      <c r="DAV5" s="47"/>
      <c r="DAW5" s="47"/>
      <c r="DAX5" s="47"/>
      <c r="DAY5" s="47"/>
      <c r="DAZ5" s="47"/>
      <c r="DBA5" s="47"/>
      <c r="DBB5" s="47"/>
      <c r="DBC5" s="47"/>
      <c r="DBD5" s="47"/>
      <c r="DBE5" s="47"/>
      <c r="DBF5" s="47"/>
      <c r="DBG5" s="47"/>
      <c r="DBH5" s="47"/>
      <c r="DBI5" s="47"/>
      <c r="DBJ5" s="47"/>
      <c r="DBK5" s="47"/>
      <c r="DBL5" s="47"/>
      <c r="DBM5" s="47"/>
      <c r="DBN5" s="47"/>
      <c r="DBO5" s="47"/>
      <c r="DBP5" s="47"/>
      <c r="DBQ5" s="47"/>
      <c r="DBR5" s="47"/>
      <c r="DBS5" s="47"/>
      <c r="DBT5" s="47"/>
      <c r="DBU5" s="47"/>
      <c r="DBV5" s="47"/>
      <c r="DBW5" s="47"/>
      <c r="DBX5" s="47"/>
      <c r="DBY5" s="47"/>
      <c r="DBZ5" s="47"/>
      <c r="DCA5" s="47"/>
      <c r="DCB5" s="47"/>
      <c r="DCC5" s="47"/>
      <c r="DCD5" s="47"/>
      <c r="DCE5" s="47"/>
      <c r="DCF5" s="47"/>
      <c r="DCG5" s="47"/>
      <c r="DCH5" s="47"/>
      <c r="DCI5" s="47"/>
      <c r="DCJ5" s="47"/>
      <c r="DCK5" s="47"/>
      <c r="DCL5" s="47"/>
      <c r="DCM5" s="47"/>
      <c r="DCN5" s="47"/>
      <c r="DCO5" s="47"/>
      <c r="DCP5" s="47"/>
      <c r="DCQ5" s="47"/>
      <c r="DCR5" s="47"/>
      <c r="DCS5" s="47"/>
      <c r="DCT5" s="47"/>
      <c r="DCU5" s="47"/>
      <c r="DCV5" s="47"/>
      <c r="DCW5" s="47"/>
      <c r="DCX5" s="47"/>
      <c r="DCY5" s="47"/>
      <c r="DCZ5" s="47"/>
      <c r="DDA5" s="47"/>
      <c r="DDB5" s="47"/>
      <c r="DDC5" s="47"/>
      <c r="DDD5" s="47"/>
      <c r="DDE5" s="47"/>
      <c r="DDF5" s="47"/>
      <c r="DDG5" s="47"/>
      <c r="DDH5" s="47"/>
      <c r="DDI5" s="47"/>
      <c r="DDJ5" s="47"/>
      <c r="DDK5" s="47"/>
      <c r="DDL5" s="47"/>
      <c r="DDM5" s="47"/>
      <c r="DDN5" s="47"/>
      <c r="DDO5" s="47"/>
      <c r="DDP5" s="47"/>
      <c r="DDQ5" s="47"/>
      <c r="DDR5" s="47"/>
      <c r="DDS5" s="47"/>
      <c r="DDT5" s="47"/>
      <c r="DDU5" s="47"/>
      <c r="DDV5" s="47"/>
      <c r="DDW5" s="47"/>
      <c r="DDX5" s="47"/>
      <c r="DDY5" s="47"/>
      <c r="DDZ5" s="47"/>
      <c r="DEA5" s="47"/>
      <c r="DEB5" s="47"/>
      <c r="DEC5" s="47"/>
      <c r="DED5" s="47"/>
      <c r="DEE5" s="47"/>
      <c r="DEF5" s="47"/>
      <c r="DEG5" s="47"/>
      <c r="DEH5" s="47"/>
      <c r="DEI5" s="47"/>
      <c r="DEJ5" s="47"/>
      <c r="DEK5" s="47"/>
      <c r="DEL5" s="47"/>
      <c r="DEM5" s="47"/>
      <c r="DEN5" s="47"/>
      <c r="DEO5" s="47"/>
      <c r="DEP5" s="47"/>
      <c r="DEQ5" s="47"/>
      <c r="DER5" s="47"/>
      <c r="DES5" s="47"/>
      <c r="DET5" s="47"/>
      <c r="DEU5" s="47"/>
      <c r="DEV5" s="47"/>
      <c r="DEW5" s="47"/>
      <c r="DEX5" s="47"/>
      <c r="DEY5" s="47"/>
      <c r="DEZ5" s="47"/>
      <c r="DFA5" s="47"/>
      <c r="DFB5" s="47"/>
      <c r="DFC5" s="47"/>
      <c r="DFD5" s="47"/>
      <c r="DFE5" s="47"/>
      <c r="DFF5" s="47"/>
      <c r="DFG5" s="47"/>
      <c r="DFH5" s="47"/>
      <c r="DFI5" s="47"/>
      <c r="DFJ5" s="47"/>
      <c r="DFK5" s="47"/>
      <c r="DFL5" s="47"/>
      <c r="DFM5" s="47"/>
      <c r="DFN5" s="47"/>
      <c r="DFO5" s="47"/>
      <c r="DFP5" s="47"/>
      <c r="DFQ5" s="47"/>
      <c r="DFR5" s="47"/>
      <c r="DFS5" s="47"/>
      <c r="DFT5" s="47"/>
      <c r="DFU5" s="47"/>
      <c r="DFV5" s="47"/>
      <c r="DFW5" s="47"/>
      <c r="DFX5" s="47"/>
      <c r="DFY5" s="47"/>
      <c r="DFZ5" s="47"/>
      <c r="DGA5" s="47"/>
      <c r="DGB5" s="47"/>
      <c r="DGC5" s="47"/>
      <c r="DGD5" s="47"/>
      <c r="DGE5" s="47"/>
      <c r="DGF5" s="47"/>
      <c r="DGG5" s="47"/>
      <c r="DGH5" s="47"/>
      <c r="DGI5" s="47"/>
      <c r="DGJ5" s="47"/>
      <c r="DGK5" s="47"/>
      <c r="DGL5" s="47"/>
      <c r="DGM5" s="47"/>
      <c r="DGN5" s="47"/>
      <c r="DGO5" s="47"/>
      <c r="DGP5" s="47"/>
      <c r="DGQ5" s="47"/>
      <c r="DGR5" s="47"/>
      <c r="DGS5" s="47"/>
      <c r="DGT5" s="47"/>
      <c r="DGU5" s="47"/>
      <c r="DGV5" s="47"/>
      <c r="DGW5" s="47"/>
      <c r="DGX5" s="47"/>
      <c r="DGY5" s="47"/>
      <c r="DGZ5" s="47"/>
      <c r="DHA5" s="47"/>
      <c r="DHB5" s="47"/>
      <c r="DHC5" s="47"/>
      <c r="DHD5" s="47"/>
      <c r="DHE5" s="47"/>
      <c r="DHF5" s="47"/>
      <c r="DHG5" s="47"/>
      <c r="DHH5" s="47"/>
      <c r="DHI5" s="47"/>
      <c r="DHJ5" s="47"/>
      <c r="DHK5" s="47"/>
      <c r="DHL5" s="47"/>
      <c r="DHM5" s="47"/>
      <c r="DHN5" s="47"/>
      <c r="DHO5" s="47"/>
      <c r="DHP5" s="47"/>
      <c r="DHQ5" s="47"/>
      <c r="DHR5" s="47"/>
      <c r="DHS5" s="47"/>
      <c r="DHT5" s="47"/>
      <c r="DHU5" s="47"/>
      <c r="DHV5" s="47"/>
      <c r="DHW5" s="47"/>
      <c r="DHX5" s="47"/>
      <c r="DHY5" s="47"/>
      <c r="DHZ5" s="47"/>
      <c r="DIA5" s="47"/>
      <c r="DIB5" s="47"/>
      <c r="DIC5" s="47"/>
      <c r="DID5" s="47"/>
      <c r="DIE5" s="47"/>
      <c r="DIF5" s="47"/>
      <c r="DIG5" s="47"/>
      <c r="DIH5" s="47"/>
      <c r="DII5" s="47"/>
      <c r="DIJ5" s="47"/>
      <c r="DIK5" s="47"/>
      <c r="DIL5" s="47"/>
      <c r="DIM5" s="47"/>
      <c r="DIN5" s="47"/>
      <c r="DIO5" s="47"/>
      <c r="DIP5" s="47"/>
      <c r="DIQ5" s="47"/>
      <c r="DIR5" s="47"/>
      <c r="DIS5" s="47"/>
      <c r="DIT5" s="47"/>
      <c r="DIU5" s="47"/>
      <c r="DIV5" s="47"/>
      <c r="DIW5" s="47"/>
      <c r="DIX5" s="47"/>
      <c r="DIY5" s="47"/>
      <c r="DIZ5" s="47"/>
      <c r="DJA5" s="47"/>
      <c r="DJB5" s="47"/>
      <c r="DJC5" s="47"/>
      <c r="DJD5" s="47"/>
      <c r="DJE5" s="47"/>
      <c r="DJF5" s="47"/>
      <c r="DJG5" s="47"/>
      <c r="DJH5" s="47"/>
      <c r="DJI5" s="47"/>
      <c r="DJJ5" s="47"/>
      <c r="DJK5" s="47"/>
      <c r="DJL5" s="47"/>
      <c r="DJM5" s="47"/>
      <c r="DJN5" s="47"/>
      <c r="DJO5" s="47"/>
      <c r="DJP5" s="47"/>
      <c r="DJQ5" s="47"/>
      <c r="DJR5" s="47"/>
      <c r="DJS5" s="47"/>
      <c r="DJT5" s="47"/>
      <c r="DJU5" s="47"/>
      <c r="DJV5" s="47"/>
      <c r="DJW5" s="47"/>
      <c r="DJX5" s="47"/>
      <c r="DJY5" s="47"/>
      <c r="DJZ5" s="47"/>
      <c r="DKA5" s="47"/>
      <c r="DKB5" s="47"/>
      <c r="DKC5" s="47"/>
      <c r="DKD5" s="47"/>
      <c r="DKE5" s="47"/>
      <c r="DKF5" s="47"/>
      <c r="DKG5" s="47"/>
      <c r="DKH5" s="47"/>
      <c r="DKI5" s="47"/>
      <c r="DKJ5" s="47"/>
      <c r="DKK5" s="47"/>
      <c r="DKL5" s="47"/>
      <c r="DKM5" s="47"/>
      <c r="DKN5" s="47"/>
      <c r="DKO5" s="47"/>
      <c r="DKP5" s="47"/>
      <c r="DKQ5" s="47"/>
      <c r="DKR5" s="47"/>
      <c r="DKS5" s="47"/>
      <c r="DKT5" s="47"/>
      <c r="DKU5" s="47"/>
      <c r="DKV5" s="47"/>
      <c r="DKW5" s="47"/>
      <c r="DKX5" s="47"/>
      <c r="DKY5" s="47"/>
      <c r="DKZ5" s="47"/>
      <c r="DLA5" s="47"/>
      <c r="DLB5" s="47"/>
      <c r="DLC5" s="47"/>
      <c r="DLD5" s="47"/>
      <c r="DLE5" s="47"/>
      <c r="DLF5" s="47"/>
      <c r="DLG5" s="47"/>
      <c r="DLH5" s="47"/>
      <c r="DLI5" s="47"/>
      <c r="DLJ5" s="47"/>
      <c r="DLK5" s="47"/>
      <c r="DLL5" s="47"/>
      <c r="DLM5" s="47"/>
      <c r="DLN5" s="47"/>
      <c r="DLO5" s="47"/>
      <c r="DLP5" s="47"/>
      <c r="DLQ5" s="47"/>
      <c r="DLR5" s="47"/>
      <c r="DLS5" s="47"/>
      <c r="DLT5" s="47"/>
      <c r="DLU5" s="47"/>
      <c r="DLV5" s="47"/>
      <c r="DLW5" s="47"/>
      <c r="DLX5" s="47"/>
      <c r="DLY5" s="47"/>
      <c r="DLZ5" s="47"/>
      <c r="DMA5" s="47"/>
      <c r="DMB5" s="47"/>
      <c r="DMC5" s="47"/>
      <c r="DMD5" s="47"/>
      <c r="DME5" s="47"/>
      <c r="DMF5" s="47"/>
      <c r="DMG5" s="47"/>
      <c r="DMH5" s="47"/>
      <c r="DMI5" s="47"/>
      <c r="DMJ5" s="47"/>
      <c r="DMK5" s="47"/>
      <c r="DML5" s="47"/>
      <c r="DMM5" s="47"/>
      <c r="DMN5" s="47"/>
      <c r="DMO5" s="47"/>
      <c r="DMP5" s="47"/>
      <c r="DMQ5" s="47"/>
      <c r="DMR5" s="47"/>
      <c r="DMS5" s="47"/>
      <c r="DMT5" s="47"/>
      <c r="DMU5" s="47"/>
      <c r="DMV5" s="47"/>
      <c r="DMW5" s="47"/>
      <c r="DMX5" s="47"/>
      <c r="DMY5" s="47"/>
      <c r="DMZ5" s="47"/>
      <c r="DNA5" s="47"/>
      <c r="DNB5" s="47"/>
      <c r="DNC5" s="47"/>
      <c r="DND5" s="47"/>
      <c r="DNE5" s="47"/>
      <c r="DNF5" s="47"/>
      <c r="DNG5" s="47"/>
      <c r="DNH5" s="47"/>
      <c r="DNI5" s="47"/>
      <c r="DNJ5" s="47"/>
      <c r="DNK5" s="47"/>
      <c r="DNL5" s="47"/>
      <c r="DNM5" s="47"/>
      <c r="DNN5" s="47"/>
      <c r="DNO5" s="47"/>
      <c r="DNP5" s="47"/>
      <c r="DNQ5" s="47"/>
      <c r="DNR5" s="47"/>
      <c r="DNS5" s="47"/>
      <c r="DNT5" s="47"/>
      <c r="DNU5" s="47"/>
      <c r="DNV5" s="47"/>
      <c r="DNW5" s="47"/>
      <c r="DNX5" s="47"/>
      <c r="DNY5" s="47"/>
      <c r="DNZ5" s="47"/>
      <c r="DOA5" s="47"/>
      <c r="DOB5" s="47"/>
      <c r="DOC5" s="47"/>
      <c r="DOD5" s="47"/>
      <c r="DOE5" s="47"/>
      <c r="DOF5" s="47"/>
      <c r="DOG5" s="47"/>
      <c r="DOH5" s="47"/>
      <c r="DOI5" s="47"/>
      <c r="DOJ5" s="47"/>
      <c r="DOK5" s="47"/>
      <c r="DOL5" s="47"/>
      <c r="DOM5" s="47"/>
      <c r="DON5" s="47"/>
      <c r="DOO5" s="47"/>
      <c r="DOP5" s="47"/>
      <c r="DOQ5" s="47"/>
      <c r="DOR5" s="47"/>
      <c r="DOS5" s="47"/>
      <c r="DOT5" s="47"/>
      <c r="DOU5" s="47"/>
      <c r="DOV5" s="47"/>
      <c r="DOW5" s="47"/>
      <c r="DOX5" s="47"/>
      <c r="DOY5" s="47"/>
      <c r="DOZ5" s="47"/>
      <c r="DPA5" s="47"/>
      <c r="DPB5" s="47"/>
      <c r="DPC5" s="47"/>
      <c r="DPD5" s="47"/>
      <c r="DPE5" s="47"/>
      <c r="DPF5" s="47"/>
      <c r="DPG5" s="47"/>
      <c r="DPH5" s="47"/>
      <c r="DPI5" s="47"/>
      <c r="DPJ5" s="47"/>
      <c r="DPK5" s="47"/>
      <c r="DPL5" s="47"/>
      <c r="DPM5" s="47"/>
      <c r="DPN5" s="47"/>
      <c r="DPO5" s="47"/>
      <c r="DPP5" s="47"/>
      <c r="DPQ5" s="47"/>
      <c r="DPR5" s="47"/>
      <c r="DPS5" s="47"/>
      <c r="DPT5" s="47"/>
      <c r="DPU5" s="47"/>
      <c r="DPV5" s="47"/>
      <c r="DPW5" s="47"/>
      <c r="DPX5" s="47"/>
      <c r="DPY5" s="47"/>
      <c r="DPZ5" s="47"/>
      <c r="DQA5" s="47"/>
      <c r="DQB5" s="47"/>
      <c r="DQC5" s="47"/>
      <c r="DQD5" s="47"/>
      <c r="DQE5" s="47"/>
      <c r="DQF5" s="47"/>
      <c r="DQG5" s="47"/>
      <c r="DQH5" s="47"/>
      <c r="DQI5" s="47"/>
      <c r="DQJ5" s="47"/>
      <c r="DQK5" s="47"/>
      <c r="DQL5" s="47"/>
      <c r="DQM5" s="47"/>
      <c r="DQN5" s="47"/>
      <c r="DQO5" s="47"/>
      <c r="DQP5" s="47"/>
      <c r="DQQ5" s="47"/>
      <c r="DQR5" s="47"/>
      <c r="DQS5" s="47"/>
      <c r="DQT5" s="47"/>
      <c r="DQU5" s="47"/>
      <c r="DQV5" s="47"/>
      <c r="DQW5" s="47"/>
      <c r="DQX5" s="47"/>
      <c r="DQY5" s="47"/>
      <c r="DQZ5" s="47"/>
      <c r="DRA5" s="47"/>
      <c r="DRB5" s="47"/>
      <c r="DRC5" s="47"/>
      <c r="DRD5" s="47"/>
      <c r="DRE5" s="47"/>
      <c r="DRF5" s="47"/>
      <c r="DRG5" s="47"/>
      <c r="DRH5" s="47"/>
      <c r="DRI5" s="47"/>
      <c r="DRJ5" s="47"/>
      <c r="DRK5" s="47"/>
      <c r="DRL5" s="47"/>
      <c r="DRM5" s="47"/>
      <c r="DRN5" s="47"/>
      <c r="DRO5" s="47"/>
      <c r="DRP5" s="47"/>
      <c r="DRQ5" s="47"/>
      <c r="DRR5" s="47"/>
      <c r="DRS5" s="47"/>
      <c r="DRT5" s="47"/>
      <c r="DRU5" s="47"/>
      <c r="DRV5" s="47"/>
      <c r="DRW5" s="47"/>
      <c r="DRX5" s="47"/>
      <c r="DRY5" s="47"/>
      <c r="DRZ5" s="47"/>
      <c r="DSA5" s="47"/>
      <c r="DSB5" s="47"/>
      <c r="DSC5" s="47"/>
      <c r="DSD5" s="47"/>
      <c r="DSE5" s="47"/>
      <c r="DSF5" s="47"/>
      <c r="DSG5" s="47"/>
      <c r="DSH5" s="47"/>
      <c r="DSI5" s="47"/>
      <c r="DSJ5" s="47"/>
      <c r="DSK5" s="47"/>
      <c r="DSL5" s="47"/>
      <c r="DSM5" s="47"/>
      <c r="DSN5" s="47"/>
      <c r="DSO5" s="47"/>
      <c r="DSP5" s="47"/>
      <c r="DSQ5" s="47"/>
      <c r="DSR5" s="47"/>
      <c r="DSS5" s="47"/>
      <c r="DST5" s="47"/>
      <c r="DSU5" s="47"/>
      <c r="DSV5" s="47"/>
      <c r="DSW5" s="47"/>
      <c r="DSX5" s="47"/>
      <c r="DSY5" s="47"/>
      <c r="DSZ5" s="47"/>
      <c r="DTA5" s="47"/>
      <c r="DTB5" s="47"/>
      <c r="DTC5" s="47"/>
      <c r="DTD5" s="47"/>
      <c r="DTE5" s="47"/>
      <c r="DTF5" s="47"/>
      <c r="DTG5" s="47"/>
      <c r="DTH5" s="47"/>
      <c r="DTI5" s="47"/>
      <c r="DTJ5" s="47"/>
      <c r="DTK5" s="47"/>
      <c r="DTL5" s="47"/>
      <c r="DTM5" s="47"/>
      <c r="DTN5" s="47"/>
      <c r="DTO5" s="47"/>
      <c r="DTP5" s="47"/>
      <c r="DTQ5" s="47"/>
      <c r="DTR5" s="47"/>
      <c r="DTS5" s="47"/>
      <c r="DTT5" s="47"/>
      <c r="DTU5" s="47"/>
      <c r="DTV5" s="47"/>
      <c r="DTW5" s="47"/>
      <c r="DTX5" s="47"/>
      <c r="DTY5" s="47"/>
      <c r="DTZ5" s="47"/>
      <c r="DUA5" s="47"/>
      <c r="DUB5" s="47"/>
      <c r="DUC5" s="47"/>
      <c r="DUD5" s="47"/>
      <c r="DUE5" s="47"/>
      <c r="DUF5" s="47"/>
      <c r="DUG5" s="47"/>
      <c r="DUH5" s="47"/>
      <c r="DUI5" s="47"/>
      <c r="DUJ5" s="47"/>
      <c r="DUK5" s="47"/>
      <c r="DUL5" s="47"/>
      <c r="DUM5" s="47"/>
      <c r="DUN5" s="47"/>
      <c r="DUO5" s="47"/>
      <c r="DUP5" s="47"/>
      <c r="DUQ5" s="47"/>
      <c r="DUR5" s="47"/>
      <c r="DUS5" s="47"/>
      <c r="DUT5" s="47"/>
      <c r="DUU5" s="47"/>
      <c r="DUV5" s="47"/>
      <c r="DUW5" s="47"/>
      <c r="DUX5" s="47"/>
      <c r="DUY5" s="47"/>
      <c r="DUZ5" s="47"/>
      <c r="DVA5" s="47"/>
      <c r="DVB5" s="47"/>
      <c r="DVC5" s="47"/>
      <c r="DVD5" s="47"/>
      <c r="DVE5" s="47"/>
      <c r="DVF5" s="47"/>
      <c r="DVG5" s="47"/>
      <c r="DVH5" s="47"/>
      <c r="DVI5" s="47"/>
      <c r="DVJ5" s="47"/>
      <c r="DVK5" s="47"/>
      <c r="DVL5" s="47"/>
      <c r="DVM5" s="47"/>
      <c r="DVN5" s="47"/>
      <c r="DVO5" s="47"/>
      <c r="DVP5" s="47"/>
      <c r="DVQ5" s="47"/>
      <c r="DVR5" s="47"/>
      <c r="DVS5" s="47"/>
      <c r="DVT5" s="47"/>
      <c r="DVU5" s="47"/>
      <c r="DVV5" s="47"/>
      <c r="DVW5" s="47"/>
      <c r="DVX5" s="47"/>
      <c r="DVY5" s="47"/>
      <c r="DVZ5" s="47"/>
      <c r="DWA5" s="47"/>
      <c r="DWB5" s="47"/>
      <c r="DWC5" s="47"/>
      <c r="DWD5" s="47"/>
      <c r="DWE5" s="47"/>
      <c r="DWF5" s="47"/>
      <c r="DWG5" s="47"/>
      <c r="DWH5" s="47"/>
      <c r="DWI5" s="47"/>
      <c r="DWJ5" s="47"/>
      <c r="DWK5" s="47"/>
      <c r="DWL5" s="47"/>
      <c r="DWM5" s="47"/>
      <c r="DWN5" s="47"/>
      <c r="DWO5" s="47"/>
      <c r="DWP5" s="47"/>
      <c r="DWQ5" s="47"/>
      <c r="DWR5" s="47"/>
      <c r="DWS5" s="47"/>
      <c r="DWT5" s="47"/>
      <c r="DWU5" s="47"/>
      <c r="DWV5" s="47"/>
      <c r="DWW5" s="47"/>
      <c r="DWX5" s="47"/>
      <c r="DWY5" s="47"/>
      <c r="DWZ5" s="47"/>
      <c r="DXA5" s="47"/>
      <c r="DXB5" s="47"/>
      <c r="DXC5" s="47"/>
      <c r="DXD5" s="47"/>
      <c r="DXE5" s="47"/>
      <c r="DXF5" s="47"/>
      <c r="DXG5" s="47"/>
      <c r="DXH5" s="47"/>
      <c r="DXI5" s="47"/>
      <c r="DXJ5" s="47"/>
      <c r="DXK5" s="47"/>
      <c r="DXL5" s="47"/>
      <c r="DXM5" s="47"/>
      <c r="DXN5" s="47"/>
      <c r="DXO5" s="47"/>
      <c r="DXP5" s="47"/>
      <c r="DXQ5" s="47"/>
      <c r="DXR5" s="47"/>
      <c r="DXS5" s="47"/>
      <c r="DXT5" s="47"/>
      <c r="DXU5" s="47"/>
      <c r="DXV5" s="47"/>
      <c r="DXW5" s="47"/>
      <c r="DXX5" s="47"/>
      <c r="DXY5" s="47"/>
      <c r="DXZ5" s="47"/>
      <c r="DYA5" s="47"/>
      <c r="DYB5" s="47"/>
      <c r="DYC5" s="47"/>
      <c r="DYD5" s="47"/>
      <c r="DYE5" s="47"/>
      <c r="DYF5" s="47"/>
      <c r="DYG5" s="47"/>
      <c r="DYH5" s="47"/>
      <c r="DYI5" s="47"/>
      <c r="DYJ5" s="47"/>
      <c r="DYK5" s="47"/>
      <c r="DYL5" s="47"/>
      <c r="DYM5" s="47"/>
      <c r="DYN5" s="47"/>
      <c r="DYO5" s="47"/>
      <c r="DYP5" s="47"/>
      <c r="DYQ5" s="47"/>
      <c r="DYR5" s="47"/>
      <c r="DYS5" s="47"/>
      <c r="DYT5" s="47"/>
      <c r="DYU5" s="47"/>
      <c r="DYV5" s="47"/>
      <c r="DYW5" s="47"/>
      <c r="DYX5" s="47"/>
      <c r="DYY5" s="47"/>
      <c r="DYZ5" s="47"/>
      <c r="DZA5" s="47"/>
      <c r="DZB5" s="47"/>
      <c r="DZC5" s="47"/>
      <c r="DZD5" s="47"/>
      <c r="DZE5" s="47"/>
      <c r="DZF5" s="47"/>
      <c r="DZG5" s="47"/>
      <c r="DZH5" s="47"/>
      <c r="DZI5" s="47"/>
      <c r="DZJ5" s="47"/>
      <c r="DZK5" s="47"/>
      <c r="DZL5" s="47"/>
      <c r="DZM5" s="47"/>
      <c r="DZN5" s="47"/>
      <c r="DZO5" s="47"/>
      <c r="DZP5" s="47"/>
      <c r="DZQ5" s="47"/>
      <c r="DZR5" s="47"/>
      <c r="DZS5" s="47"/>
      <c r="DZT5" s="47"/>
      <c r="DZU5" s="47"/>
      <c r="DZV5" s="47"/>
      <c r="DZW5" s="47"/>
      <c r="DZX5" s="47"/>
      <c r="DZY5" s="47"/>
      <c r="DZZ5" s="47"/>
      <c r="EAA5" s="47"/>
      <c r="EAB5" s="47"/>
      <c r="EAC5" s="47"/>
      <c r="EAD5" s="47"/>
      <c r="EAE5" s="47"/>
      <c r="EAF5" s="47"/>
      <c r="EAG5" s="47"/>
      <c r="EAH5" s="47"/>
      <c r="EAI5" s="47"/>
      <c r="EAJ5" s="47"/>
      <c r="EAK5" s="47"/>
      <c r="EAL5" s="47"/>
      <c r="EAM5" s="47"/>
      <c r="EAN5" s="47"/>
      <c r="EAO5" s="47"/>
      <c r="EAP5" s="47"/>
      <c r="EAQ5" s="47"/>
      <c r="EAR5" s="47"/>
      <c r="EAS5" s="47"/>
      <c r="EAT5" s="47"/>
      <c r="EAU5" s="47"/>
      <c r="EAV5" s="47"/>
      <c r="EAW5" s="47"/>
      <c r="EAX5" s="47"/>
      <c r="EAY5" s="47"/>
      <c r="EAZ5" s="47"/>
      <c r="EBA5" s="47"/>
      <c r="EBB5" s="47"/>
      <c r="EBC5" s="47"/>
      <c r="EBD5" s="47"/>
      <c r="EBE5" s="47"/>
      <c r="EBF5" s="47"/>
      <c r="EBG5" s="47"/>
      <c r="EBH5" s="47"/>
      <c r="EBI5" s="47"/>
      <c r="EBJ5" s="47"/>
      <c r="EBK5" s="47"/>
      <c r="EBL5" s="47"/>
      <c r="EBM5" s="47"/>
      <c r="EBN5" s="47"/>
      <c r="EBO5" s="47"/>
      <c r="EBP5" s="47"/>
      <c r="EBQ5" s="47"/>
      <c r="EBR5" s="47"/>
      <c r="EBS5" s="47"/>
      <c r="EBT5" s="47"/>
      <c r="EBU5" s="47"/>
      <c r="EBV5" s="47"/>
      <c r="EBW5" s="47"/>
      <c r="EBX5" s="47"/>
      <c r="EBY5" s="47"/>
      <c r="EBZ5" s="47"/>
      <c r="ECA5" s="47"/>
      <c r="ECB5" s="47"/>
      <c r="ECC5" s="47"/>
      <c r="ECD5" s="47"/>
      <c r="ECE5" s="47"/>
      <c r="ECF5" s="47"/>
      <c r="ECG5" s="47"/>
      <c r="ECH5" s="47"/>
      <c r="ECI5" s="47"/>
      <c r="ECJ5" s="47"/>
      <c r="ECK5" s="47"/>
      <c r="ECL5" s="47"/>
      <c r="ECM5" s="47"/>
      <c r="ECN5" s="47"/>
      <c r="ECO5" s="47"/>
      <c r="ECP5" s="47"/>
      <c r="ECQ5" s="47"/>
      <c r="ECR5" s="47"/>
      <c r="ECS5" s="47"/>
      <c r="ECT5" s="47"/>
      <c r="ECU5" s="47"/>
      <c r="ECV5" s="47"/>
      <c r="ECW5" s="47"/>
      <c r="ECX5" s="47"/>
      <c r="ECY5" s="47"/>
      <c r="ECZ5" s="47"/>
      <c r="EDA5" s="47"/>
      <c r="EDB5" s="47"/>
      <c r="EDC5" s="47"/>
      <c r="EDD5" s="47"/>
      <c r="EDE5" s="47"/>
      <c r="EDF5" s="47"/>
      <c r="EDG5" s="47"/>
      <c r="EDH5" s="47"/>
      <c r="EDI5" s="47"/>
      <c r="EDJ5" s="47"/>
      <c r="EDK5" s="47"/>
      <c r="EDL5" s="47"/>
      <c r="EDM5" s="47"/>
      <c r="EDN5" s="47"/>
      <c r="EDO5" s="47"/>
      <c r="EDP5" s="47"/>
      <c r="EDQ5" s="47"/>
      <c r="EDR5" s="47"/>
      <c r="EDS5" s="47"/>
      <c r="EDT5" s="47"/>
      <c r="EDU5" s="47"/>
      <c r="EDV5" s="47"/>
      <c r="EDW5" s="47"/>
      <c r="EDX5" s="47"/>
      <c r="EDY5" s="47"/>
      <c r="EDZ5" s="47"/>
      <c r="EEA5" s="47"/>
      <c r="EEB5" s="47"/>
      <c r="EEC5" s="47"/>
      <c r="EED5" s="47"/>
      <c r="EEE5" s="47"/>
      <c r="EEF5" s="47"/>
      <c r="EEG5" s="47"/>
      <c r="EEH5" s="47"/>
      <c r="EEI5" s="47"/>
      <c r="EEJ5" s="47"/>
      <c r="EEK5" s="47"/>
      <c r="EEL5" s="47"/>
      <c r="EEM5" s="47"/>
      <c r="EEN5" s="47"/>
      <c r="EEO5" s="47"/>
      <c r="EEP5" s="47"/>
      <c r="EEQ5" s="47"/>
      <c r="EER5" s="47"/>
      <c r="EES5" s="47"/>
      <c r="EET5" s="47"/>
      <c r="EEU5" s="47"/>
      <c r="EEV5" s="47"/>
      <c r="EEW5" s="47"/>
      <c r="EEX5" s="47"/>
      <c r="EEY5" s="47"/>
      <c r="EEZ5" s="47"/>
      <c r="EFA5" s="47"/>
      <c r="EFB5" s="47"/>
      <c r="EFC5" s="47"/>
      <c r="EFD5" s="47"/>
      <c r="EFE5" s="47"/>
      <c r="EFF5" s="47"/>
      <c r="EFG5" s="47"/>
      <c r="EFH5" s="47"/>
      <c r="EFI5" s="47"/>
      <c r="EFJ5" s="47"/>
      <c r="EFK5" s="47"/>
      <c r="EFL5" s="47"/>
      <c r="EFM5" s="47"/>
      <c r="EFN5" s="47"/>
      <c r="EFO5" s="47"/>
      <c r="EFP5" s="47"/>
      <c r="EFQ5" s="47"/>
      <c r="EFR5" s="47"/>
      <c r="EFS5" s="47"/>
      <c r="EFT5" s="47"/>
      <c r="EFU5" s="47"/>
      <c r="EFV5" s="47"/>
      <c r="EFW5" s="47"/>
      <c r="EFX5" s="47"/>
      <c r="EFY5" s="47"/>
      <c r="EFZ5" s="47"/>
      <c r="EGA5" s="47"/>
      <c r="EGB5" s="47"/>
      <c r="EGC5" s="47"/>
      <c r="EGD5" s="47"/>
      <c r="EGE5" s="47"/>
      <c r="EGF5" s="47"/>
      <c r="EGG5" s="47"/>
      <c r="EGH5" s="47"/>
      <c r="EGI5" s="47"/>
      <c r="EGJ5" s="47"/>
      <c r="EGK5" s="47"/>
      <c r="EGL5" s="47"/>
      <c r="EGM5" s="47"/>
      <c r="EGN5" s="47"/>
      <c r="EGO5" s="47"/>
      <c r="EGP5" s="47"/>
      <c r="EGQ5" s="47"/>
      <c r="EGR5" s="47"/>
      <c r="EGS5" s="47"/>
      <c r="EGT5" s="47"/>
      <c r="EGU5" s="47"/>
      <c r="EGV5" s="47"/>
      <c r="EGW5" s="47"/>
      <c r="EGX5" s="47"/>
      <c r="EGY5" s="47"/>
      <c r="EGZ5" s="47"/>
      <c r="EHA5" s="47"/>
      <c r="EHB5" s="47"/>
      <c r="EHC5" s="47"/>
      <c r="EHD5" s="47"/>
      <c r="EHE5" s="47"/>
      <c r="EHF5" s="47"/>
      <c r="EHG5" s="47"/>
      <c r="EHH5" s="47"/>
      <c r="EHI5" s="47"/>
      <c r="EHJ5" s="47"/>
      <c r="EHK5" s="47"/>
      <c r="EHL5" s="47"/>
      <c r="EHM5" s="47"/>
      <c r="EHN5" s="47"/>
      <c r="EHO5" s="47"/>
      <c r="EHP5" s="47"/>
      <c r="EHQ5" s="47"/>
      <c r="EHR5" s="47"/>
      <c r="EHS5" s="47"/>
      <c r="EHT5" s="47"/>
      <c r="EHU5" s="47"/>
      <c r="EHV5" s="47"/>
      <c r="EHW5" s="47"/>
      <c r="EHX5" s="47"/>
      <c r="EHY5" s="47"/>
      <c r="EHZ5" s="47"/>
      <c r="EIA5" s="47"/>
      <c r="EIB5" s="47"/>
      <c r="EIC5" s="47"/>
      <c r="EID5" s="47"/>
      <c r="EIE5" s="47"/>
      <c r="EIF5" s="47"/>
      <c r="EIG5" s="47"/>
      <c r="EIH5" s="47"/>
      <c r="EII5" s="47"/>
      <c r="EIJ5" s="47"/>
      <c r="EIK5" s="47"/>
      <c r="EIL5" s="47"/>
      <c r="EIM5" s="47"/>
      <c r="EIN5" s="47"/>
      <c r="EIO5" s="47"/>
      <c r="EIP5" s="47"/>
      <c r="EIQ5" s="47"/>
      <c r="EIR5" s="47"/>
      <c r="EIS5" s="47"/>
      <c r="EIT5" s="47"/>
      <c r="EIU5" s="47"/>
      <c r="EIV5" s="47"/>
      <c r="EIW5" s="47"/>
      <c r="EIX5" s="47"/>
      <c r="EIY5" s="47"/>
      <c r="EIZ5" s="47"/>
      <c r="EJA5" s="47"/>
      <c r="EJB5" s="47"/>
      <c r="EJC5" s="47"/>
      <c r="EJD5" s="47"/>
      <c r="EJE5" s="47"/>
      <c r="EJF5" s="47"/>
      <c r="EJG5" s="47"/>
      <c r="EJH5" s="47"/>
      <c r="EJI5" s="47"/>
      <c r="EJJ5" s="47"/>
      <c r="EJK5" s="47"/>
      <c r="EJL5" s="47"/>
      <c r="EJM5" s="47"/>
      <c r="EJN5" s="47"/>
      <c r="EJO5" s="47"/>
      <c r="EJP5" s="47"/>
      <c r="EJQ5" s="47"/>
      <c r="EJR5" s="47"/>
      <c r="EJS5" s="47"/>
      <c r="EJT5" s="47"/>
      <c r="EJU5" s="47"/>
      <c r="EJV5" s="47"/>
      <c r="EJW5" s="47"/>
      <c r="EJX5" s="47"/>
      <c r="EJY5" s="47"/>
      <c r="EJZ5" s="47"/>
      <c r="EKA5" s="47"/>
      <c r="EKB5" s="47"/>
      <c r="EKC5" s="47"/>
      <c r="EKD5" s="47"/>
      <c r="EKE5" s="47"/>
      <c r="EKF5" s="47"/>
      <c r="EKG5" s="47"/>
      <c r="EKH5" s="47"/>
      <c r="EKI5" s="47"/>
      <c r="EKJ5" s="47"/>
      <c r="EKK5" s="47"/>
      <c r="EKL5" s="47"/>
      <c r="EKM5" s="47"/>
      <c r="EKN5" s="47"/>
      <c r="EKO5" s="47"/>
      <c r="EKP5" s="47"/>
      <c r="EKQ5" s="47"/>
      <c r="EKR5" s="47"/>
      <c r="EKS5" s="47"/>
      <c r="EKT5" s="47"/>
      <c r="EKU5" s="47"/>
      <c r="EKV5" s="47"/>
      <c r="EKW5" s="47"/>
      <c r="EKX5" s="47"/>
      <c r="EKY5" s="47"/>
      <c r="EKZ5" s="47"/>
      <c r="ELA5" s="47"/>
      <c r="ELB5" s="47"/>
      <c r="ELC5" s="47"/>
      <c r="ELD5" s="47"/>
      <c r="ELE5" s="47"/>
      <c r="ELF5" s="47"/>
      <c r="ELG5" s="47"/>
      <c r="ELH5" s="47"/>
      <c r="ELI5" s="47"/>
      <c r="ELJ5" s="47"/>
      <c r="ELK5" s="47"/>
      <c r="ELL5" s="47"/>
      <c r="ELM5" s="47"/>
      <c r="ELN5" s="47"/>
      <c r="ELO5" s="47"/>
      <c r="ELP5" s="47"/>
      <c r="ELQ5" s="47"/>
      <c r="ELR5" s="47"/>
      <c r="ELS5" s="47"/>
      <c r="ELT5" s="47"/>
      <c r="ELU5" s="47"/>
      <c r="ELV5" s="47"/>
      <c r="ELW5" s="47"/>
      <c r="ELX5" s="47"/>
      <c r="ELY5" s="47"/>
      <c r="ELZ5" s="47"/>
      <c r="EMA5" s="47"/>
      <c r="EMB5" s="47"/>
      <c r="EMC5" s="47"/>
      <c r="EMD5" s="47"/>
      <c r="EME5" s="47"/>
      <c r="EMF5" s="47"/>
      <c r="EMG5" s="47"/>
      <c r="EMH5" s="47"/>
      <c r="EMI5" s="47"/>
      <c r="EMJ5" s="47"/>
      <c r="EMK5" s="47"/>
      <c r="EML5" s="47"/>
      <c r="EMM5" s="47"/>
      <c r="EMN5" s="47"/>
      <c r="EMO5" s="47"/>
      <c r="EMP5" s="47"/>
      <c r="EMQ5" s="47"/>
      <c r="EMR5" s="47"/>
      <c r="EMS5" s="47"/>
      <c r="EMT5" s="47"/>
      <c r="EMU5" s="47"/>
      <c r="EMV5" s="47"/>
      <c r="EMW5" s="47"/>
      <c r="EMX5" s="47"/>
      <c r="EMY5" s="47"/>
      <c r="EMZ5" s="47"/>
      <c r="ENA5" s="47"/>
      <c r="ENB5" s="47"/>
      <c r="ENC5" s="47"/>
      <c r="END5" s="47"/>
      <c r="ENE5" s="47"/>
      <c r="ENF5" s="47"/>
      <c r="ENG5" s="47"/>
      <c r="ENH5" s="47"/>
      <c r="ENI5" s="47"/>
      <c r="ENJ5" s="47"/>
      <c r="ENK5" s="47"/>
      <c r="ENL5" s="47"/>
      <c r="ENM5" s="47"/>
      <c r="ENN5" s="47"/>
      <c r="ENO5" s="47"/>
      <c r="ENP5" s="47"/>
      <c r="ENQ5" s="47"/>
      <c r="ENR5" s="47"/>
      <c r="ENS5" s="47"/>
      <c r="ENT5" s="47"/>
      <c r="ENU5" s="47"/>
      <c r="ENV5" s="47"/>
      <c r="ENW5" s="47"/>
      <c r="ENX5" s="47"/>
      <c r="ENY5" s="47"/>
      <c r="ENZ5" s="47"/>
      <c r="EOA5" s="47"/>
      <c r="EOB5" s="47"/>
      <c r="EOC5" s="47"/>
      <c r="EOD5" s="47"/>
      <c r="EOE5" s="47"/>
      <c r="EOF5" s="47"/>
      <c r="EOG5" s="47"/>
      <c r="EOH5" s="47"/>
      <c r="EOI5" s="47"/>
      <c r="EOJ5" s="47"/>
      <c r="EOK5" s="47"/>
      <c r="EOL5" s="47"/>
      <c r="EOM5" s="47"/>
      <c r="EON5" s="47"/>
      <c r="EOO5" s="47"/>
      <c r="EOP5" s="47"/>
      <c r="EOQ5" s="47"/>
      <c r="EOR5" s="47"/>
      <c r="EOS5" s="47"/>
      <c r="EOT5" s="47"/>
      <c r="EOU5" s="47"/>
      <c r="EOV5" s="47"/>
      <c r="EOW5" s="47"/>
      <c r="EOX5" s="47"/>
      <c r="EOY5" s="47"/>
      <c r="EOZ5" s="47"/>
      <c r="EPA5" s="47"/>
      <c r="EPB5" s="47"/>
      <c r="EPC5" s="47"/>
      <c r="EPD5" s="47"/>
      <c r="EPE5" s="47"/>
      <c r="EPF5" s="47"/>
      <c r="EPG5" s="47"/>
      <c r="EPH5" s="47"/>
      <c r="EPI5" s="47"/>
      <c r="EPJ5" s="47"/>
      <c r="EPK5" s="47"/>
      <c r="EPL5" s="47"/>
      <c r="EPM5" s="47"/>
      <c r="EPN5" s="47"/>
      <c r="EPO5" s="47"/>
      <c r="EPP5" s="47"/>
      <c r="EPQ5" s="47"/>
      <c r="EPR5" s="47"/>
      <c r="EPS5" s="47"/>
      <c r="EPT5" s="47"/>
      <c r="EPU5" s="47"/>
      <c r="EPV5" s="47"/>
      <c r="EPW5" s="47"/>
      <c r="EPX5" s="47"/>
      <c r="EPY5" s="47"/>
      <c r="EPZ5" s="47"/>
      <c r="EQA5" s="47"/>
      <c r="EQB5" s="47"/>
      <c r="EQC5" s="47"/>
      <c r="EQD5" s="47"/>
      <c r="EQE5" s="47"/>
      <c r="EQF5" s="47"/>
      <c r="EQG5" s="47"/>
      <c r="EQH5" s="47"/>
      <c r="EQI5" s="47"/>
      <c r="EQJ5" s="47"/>
      <c r="EQK5" s="47"/>
      <c r="EQL5" s="47"/>
      <c r="EQM5" s="47"/>
      <c r="EQN5" s="47"/>
      <c r="EQO5" s="47"/>
      <c r="EQP5" s="47"/>
      <c r="EQQ5" s="47"/>
      <c r="EQR5" s="47"/>
      <c r="EQS5" s="47"/>
      <c r="EQT5" s="47"/>
      <c r="EQU5" s="47"/>
      <c r="EQV5" s="47"/>
      <c r="EQW5" s="47"/>
      <c r="EQX5" s="47"/>
      <c r="EQY5" s="47"/>
      <c r="EQZ5" s="47"/>
      <c r="ERA5" s="47"/>
      <c r="ERB5" s="47"/>
      <c r="ERC5" s="47"/>
      <c r="ERD5" s="47"/>
      <c r="ERE5" s="47"/>
      <c r="ERF5" s="47"/>
      <c r="ERG5" s="47"/>
      <c r="ERH5" s="47"/>
      <c r="ERI5" s="47"/>
      <c r="ERJ5" s="47"/>
      <c r="ERK5" s="47"/>
      <c r="ERL5" s="47"/>
      <c r="ERM5" s="47"/>
      <c r="ERN5" s="47"/>
      <c r="ERO5" s="47"/>
      <c r="ERP5" s="47"/>
      <c r="ERQ5" s="47"/>
      <c r="ERR5" s="47"/>
      <c r="ERS5" s="47"/>
      <c r="ERT5" s="47"/>
      <c r="ERU5" s="47"/>
      <c r="ERV5" s="47"/>
      <c r="ERW5" s="47"/>
      <c r="ERX5" s="47"/>
      <c r="ERY5" s="47"/>
      <c r="ERZ5" s="47"/>
      <c r="ESA5" s="47"/>
      <c r="ESB5" s="47"/>
      <c r="ESC5" s="47"/>
      <c r="ESD5" s="47"/>
      <c r="ESE5" s="47"/>
      <c r="ESF5" s="47"/>
      <c r="ESG5" s="47"/>
      <c r="ESH5" s="47"/>
      <c r="ESI5" s="47"/>
      <c r="ESJ5" s="47"/>
      <c r="ESK5" s="47"/>
      <c r="ESL5" s="47"/>
      <c r="ESM5" s="47"/>
      <c r="ESN5" s="47"/>
      <c r="ESO5" s="47"/>
      <c r="ESP5" s="47"/>
      <c r="ESQ5" s="47"/>
      <c r="ESR5" s="47"/>
      <c r="ESS5" s="47"/>
      <c r="EST5" s="47"/>
      <c r="ESU5" s="47"/>
      <c r="ESV5" s="47"/>
      <c r="ESW5" s="47"/>
      <c r="ESX5" s="47"/>
      <c r="ESY5" s="47"/>
      <c r="ESZ5" s="47"/>
      <c r="ETA5" s="47"/>
      <c r="ETB5" s="47"/>
      <c r="ETC5" s="47"/>
      <c r="ETD5" s="47"/>
      <c r="ETE5" s="47"/>
      <c r="ETF5" s="47"/>
      <c r="ETG5" s="47"/>
      <c r="ETH5" s="47"/>
      <c r="ETI5" s="47"/>
      <c r="ETJ5" s="47"/>
      <c r="ETK5" s="47"/>
      <c r="ETL5" s="47"/>
      <c r="ETM5" s="47"/>
      <c r="ETN5" s="47"/>
      <c r="ETO5" s="47"/>
      <c r="ETP5" s="47"/>
      <c r="ETQ5" s="47"/>
      <c r="ETR5" s="47"/>
      <c r="ETS5" s="47"/>
      <c r="ETT5" s="47"/>
      <c r="ETU5" s="47"/>
      <c r="ETV5" s="47"/>
      <c r="ETW5" s="47"/>
      <c r="ETX5" s="47"/>
      <c r="ETY5" s="47"/>
      <c r="ETZ5" s="47"/>
      <c r="EUA5" s="47"/>
      <c r="EUB5" s="47"/>
      <c r="EUC5" s="47"/>
      <c r="EUD5" s="47"/>
      <c r="EUE5" s="47"/>
      <c r="EUF5" s="47"/>
      <c r="EUG5" s="47"/>
      <c r="EUH5" s="47"/>
      <c r="EUI5" s="47"/>
      <c r="EUJ5" s="47"/>
      <c r="EUK5" s="47"/>
      <c r="EUL5" s="47"/>
      <c r="EUM5" s="47"/>
      <c r="EUN5" s="47"/>
      <c r="EUO5" s="47"/>
      <c r="EUP5" s="47"/>
      <c r="EUQ5" s="47"/>
      <c r="EUR5" s="47"/>
      <c r="EUS5" s="47"/>
      <c r="EUT5" s="47"/>
      <c r="EUU5" s="47"/>
      <c r="EUV5" s="47"/>
      <c r="EUW5" s="47"/>
      <c r="EUX5" s="47"/>
      <c r="EUY5" s="47"/>
      <c r="EUZ5" s="47"/>
      <c r="EVA5" s="47"/>
      <c r="EVB5" s="47"/>
      <c r="EVC5" s="47"/>
      <c r="EVD5" s="47"/>
      <c r="EVE5" s="47"/>
      <c r="EVF5" s="47"/>
      <c r="EVG5" s="47"/>
      <c r="EVH5" s="47"/>
      <c r="EVI5" s="47"/>
      <c r="EVJ5" s="47"/>
      <c r="EVK5" s="47"/>
      <c r="EVL5" s="47"/>
      <c r="EVM5" s="47"/>
      <c r="EVN5" s="47"/>
      <c r="EVO5" s="47"/>
      <c r="EVP5" s="47"/>
      <c r="EVQ5" s="47"/>
      <c r="EVR5" s="47"/>
      <c r="EVS5" s="47"/>
      <c r="EVT5" s="47"/>
      <c r="EVU5" s="47"/>
      <c r="EVV5" s="47"/>
      <c r="EVW5" s="47"/>
      <c r="EVX5" s="47"/>
      <c r="EVY5" s="47"/>
      <c r="EVZ5" s="47"/>
      <c r="EWA5" s="47"/>
      <c r="EWB5" s="47"/>
      <c r="EWC5" s="47"/>
      <c r="EWD5" s="47"/>
      <c r="EWE5" s="47"/>
      <c r="EWF5" s="47"/>
      <c r="EWG5" s="47"/>
      <c r="EWH5" s="47"/>
      <c r="EWI5" s="47"/>
      <c r="EWJ5" s="47"/>
      <c r="EWK5" s="47"/>
      <c r="EWL5" s="47"/>
      <c r="EWM5" s="47"/>
      <c r="EWN5" s="47"/>
      <c r="EWO5" s="47"/>
      <c r="EWP5" s="47"/>
      <c r="EWQ5" s="47"/>
      <c r="EWR5" s="47"/>
      <c r="EWS5" s="47"/>
      <c r="EWT5" s="47"/>
      <c r="EWU5" s="47"/>
      <c r="EWV5" s="47"/>
      <c r="EWW5" s="47"/>
      <c r="EWX5" s="47"/>
      <c r="EWY5" s="47"/>
      <c r="EWZ5" s="47"/>
      <c r="EXA5" s="47"/>
      <c r="EXB5" s="47"/>
      <c r="EXC5" s="47"/>
      <c r="EXD5" s="47"/>
      <c r="EXE5" s="47"/>
      <c r="EXF5" s="47"/>
      <c r="EXG5" s="47"/>
      <c r="EXH5" s="47"/>
      <c r="EXI5" s="47"/>
      <c r="EXJ5" s="47"/>
      <c r="EXK5" s="47"/>
      <c r="EXL5" s="47"/>
      <c r="EXM5" s="47"/>
      <c r="EXN5" s="47"/>
      <c r="EXO5" s="47"/>
      <c r="EXP5" s="47"/>
      <c r="EXQ5" s="47"/>
      <c r="EXR5" s="47"/>
      <c r="EXS5" s="47"/>
      <c r="EXT5" s="47"/>
      <c r="EXU5" s="47"/>
      <c r="EXV5" s="47"/>
      <c r="EXW5" s="47"/>
      <c r="EXX5" s="47"/>
      <c r="EXY5" s="47"/>
      <c r="EXZ5" s="47"/>
      <c r="EYA5" s="47"/>
      <c r="EYB5" s="47"/>
      <c r="EYC5" s="47"/>
      <c r="EYD5" s="47"/>
      <c r="EYE5" s="47"/>
      <c r="EYF5" s="47"/>
      <c r="EYG5" s="47"/>
      <c r="EYH5" s="47"/>
      <c r="EYI5" s="47"/>
      <c r="EYJ5" s="47"/>
      <c r="EYK5" s="47"/>
      <c r="EYL5" s="47"/>
      <c r="EYM5" s="47"/>
      <c r="EYN5" s="47"/>
      <c r="EYO5" s="47"/>
      <c r="EYP5" s="47"/>
      <c r="EYQ5" s="47"/>
      <c r="EYR5" s="47"/>
      <c r="EYS5" s="47"/>
      <c r="EYT5" s="47"/>
      <c r="EYU5" s="47"/>
      <c r="EYV5" s="47"/>
      <c r="EYW5" s="47"/>
      <c r="EYX5" s="47"/>
      <c r="EYY5" s="47"/>
      <c r="EYZ5" s="47"/>
      <c r="EZA5" s="47"/>
      <c r="EZB5" s="47"/>
      <c r="EZC5" s="47"/>
      <c r="EZD5" s="47"/>
      <c r="EZE5" s="47"/>
      <c r="EZF5" s="47"/>
      <c r="EZG5" s="47"/>
      <c r="EZH5" s="47"/>
      <c r="EZI5" s="47"/>
      <c r="EZJ5" s="47"/>
      <c r="EZK5" s="47"/>
      <c r="EZL5" s="47"/>
      <c r="EZM5" s="47"/>
      <c r="EZN5" s="47"/>
      <c r="EZO5" s="47"/>
      <c r="EZP5" s="47"/>
      <c r="EZQ5" s="47"/>
      <c r="EZR5" s="47"/>
      <c r="EZS5" s="47"/>
      <c r="EZT5" s="47"/>
      <c r="EZU5" s="47"/>
      <c r="EZV5" s="47"/>
      <c r="EZW5" s="47"/>
      <c r="EZX5" s="47"/>
      <c r="EZY5" s="47"/>
      <c r="EZZ5" s="47"/>
      <c r="FAA5" s="47"/>
      <c r="FAB5" s="47"/>
      <c r="FAC5" s="47"/>
      <c r="FAD5" s="47"/>
      <c r="FAE5" s="47"/>
      <c r="FAF5" s="47"/>
      <c r="FAG5" s="47"/>
      <c r="FAH5" s="47"/>
      <c r="FAI5" s="47"/>
      <c r="FAJ5" s="47"/>
      <c r="FAK5" s="47"/>
      <c r="FAL5" s="47"/>
      <c r="FAM5" s="47"/>
      <c r="FAN5" s="47"/>
      <c r="FAO5" s="47"/>
      <c r="FAP5" s="47"/>
      <c r="FAQ5" s="47"/>
      <c r="FAR5" s="47"/>
      <c r="FAS5" s="47"/>
      <c r="FAT5" s="47"/>
      <c r="FAU5" s="47"/>
      <c r="FAV5" s="47"/>
      <c r="FAW5" s="47"/>
      <c r="FAX5" s="47"/>
      <c r="FAY5" s="47"/>
      <c r="FAZ5" s="47"/>
      <c r="FBA5" s="47"/>
      <c r="FBB5" s="47"/>
      <c r="FBC5" s="47"/>
      <c r="FBD5" s="47"/>
      <c r="FBE5" s="47"/>
      <c r="FBF5" s="47"/>
      <c r="FBG5" s="47"/>
      <c r="FBH5" s="47"/>
      <c r="FBI5" s="47"/>
      <c r="FBJ5" s="47"/>
      <c r="FBK5" s="47"/>
      <c r="FBL5" s="47"/>
      <c r="FBM5" s="47"/>
      <c r="FBN5" s="47"/>
      <c r="FBO5" s="47"/>
      <c r="FBP5" s="47"/>
      <c r="FBQ5" s="47"/>
      <c r="FBR5" s="47"/>
      <c r="FBS5" s="47"/>
      <c r="FBT5" s="47"/>
      <c r="FBU5" s="47"/>
      <c r="FBV5" s="47"/>
      <c r="FBW5" s="47"/>
      <c r="FBX5" s="47"/>
      <c r="FBY5" s="47"/>
      <c r="FBZ5" s="47"/>
      <c r="FCA5" s="47"/>
      <c r="FCB5" s="47"/>
      <c r="FCC5" s="47"/>
      <c r="FCD5" s="47"/>
      <c r="FCE5" s="47"/>
      <c r="FCF5" s="47"/>
      <c r="FCG5" s="47"/>
      <c r="FCH5" s="47"/>
      <c r="FCI5" s="47"/>
      <c r="FCJ5" s="47"/>
      <c r="FCK5" s="47"/>
      <c r="FCL5" s="47"/>
      <c r="FCM5" s="47"/>
      <c r="FCN5" s="47"/>
      <c r="FCO5" s="47"/>
      <c r="FCP5" s="47"/>
      <c r="FCQ5" s="47"/>
      <c r="FCR5" s="47"/>
      <c r="FCS5" s="47"/>
      <c r="FCT5" s="47"/>
      <c r="FCU5" s="47"/>
      <c r="FCV5" s="47"/>
      <c r="FCW5" s="47"/>
      <c r="FCX5" s="47"/>
      <c r="FCY5" s="47"/>
      <c r="FCZ5" s="47"/>
      <c r="FDA5" s="47"/>
      <c r="FDB5" s="47"/>
      <c r="FDC5" s="47"/>
      <c r="FDD5" s="47"/>
      <c r="FDE5" s="47"/>
      <c r="FDF5" s="47"/>
      <c r="FDG5" s="47"/>
      <c r="FDH5" s="47"/>
      <c r="FDI5" s="47"/>
      <c r="FDJ5" s="47"/>
      <c r="FDK5" s="47"/>
      <c r="FDL5" s="47"/>
      <c r="FDM5" s="47"/>
      <c r="FDN5" s="47"/>
      <c r="FDO5" s="47"/>
      <c r="FDP5" s="47"/>
      <c r="FDQ5" s="47"/>
      <c r="FDR5" s="47"/>
      <c r="FDS5" s="47"/>
      <c r="FDT5" s="47"/>
      <c r="FDU5" s="47"/>
      <c r="FDV5" s="47"/>
      <c r="FDW5" s="47"/>
      <c r="FDX5" s="47"/>
      <c r="FDY5" s="47"/>
      <c r="FDZ5" s="47"/>
      <c r="FEA5" s="47"/>
      <c r="FEB5" s="47"/>
      <c r="FEC5" s="47"/>
      <c r="FED5" s="47"/>
      <c r="FEE5" s="47"/>
      <c r="FEF5" s="47"/>
      <c r="FEG5" s="47"/>
      <c r="FEH5" s="47"/>
      <c r="FEI5" s="47"/>
      <c r="FEJ5" s="47"/>
      <c r="FEK5" s="47"/>
      <c r="FEL5" s="47"/>
      <c r="FEM5" s="47"/>
      <c r="FEN5" s="47"/>
      <c r="FEO5" s="47"/>
      <c r="FEP5" s="47"/>
      <c r="FEQ5" s="47"/>
      <c r="FER5" s="47"/>
      <c r="FES5" s="47"/>
      <c r="FET5" s="47"/>
      <c r="FEU5" s="47"/>
      <c r="FEV5" s="47"/>
      <c r="FEW5" s="47"/>
      <c r="FEX5" s="47"/>
      <c r="FEY5" s="47"/>
      <c r="FEZ5" s="47"/>
      <c r="FFA5" s="47"/>
      <c r="FFB5" s="47"/>
      <c r="FFC5" s="47"/>
      <c r="FFD5" s="47"/>
      <c r="FFE5" s="47"/>
      <c r="FFF5" s="47"/>
      <c r="FFG5" s="47"/>
      <c r="FFH5" s="47"/>
      <c r="FFI5" s="47"/>
      <c r="FFJ5" s="47"/>
      <c r="FFK5" s="47"/>
      <c r="FFL5" s="47"/>
      <c r="FFM5" s="47"/>
      <c r="FFN5" s="47"/>
      <c r="FFO5" s="47"/>
      <c r="FFP5" s="47"/>
      <c r="FFQ5" s="47"/>
      <c r="FFR5" s="47"/>
      <c r="FFS5" s="47"/>
      <c r="FFT5" s="47"/>
      <c r="FFU5" s="47"/>
      <c r="FFV5" s="47"/>
      <c r="FFW5" s="47"/>
      <c r="FFX5" s="47"/>
      <c r="FFY5" s="47"/>
      <c r="FFZ5" s="47"/>
      <c r="FGA5" s="47"/>
      <c r="FGB5" s="47"/>
      <c r="FGC5" s="47"/>
      <c r="FGD5" s="47"/>
      <c r="FGE5" s="47"/>
      <c r="FGF5" s="47"/>
      <c r="FGG5" s="47"/>
      <c r="FGH5" s="47"/>
      <c r="FGI5" s="47"/>
      <c r="FGJ5" s="47"/>
      <c r="FGK5" s="47"/>
      <c r="FGL5" s="47"/>
      <c r="FGM5" s="47"/>
      <c r="FGN5" s="47"/>
      <c r="FGO5" s="47"/>
      <c r="FGP5" s="47"/>
      <c r="FGQ5" s="47"/>
      <c r="FGR5" s="47"/>
      <c r="FGS5" s="47"/>
      <c r="FGT5" s="47"/>
      <c r="FGU5" s="47"/>
      <c r="FGV5" s="47"/>
      <c r="FGW5" s="47"/>
      <c r="FGX5" s="47"/>
      <c r="FGY5" s="47"/>
      <c r="FGZ5" s="47"/>
      <c r="FHA5" s="47"/>
      <c r="FHB5" s="47"/>
      <c r="FHC5" s="47"/>
      <c r="FHD5" s="47"/>
      <c r="FHE5" s="47"/>
      <c r="FHF5" s="47"/>
      <c r="FHG5" s="47"/>
      <c r="FHH5" s="47"/>
      <c r="FHI5" s="47"/>
      <c r="FHJ5" s="47"/>
      <c r="FHK5" s="47"/>
      <c r="FHL5" s="47"/>
      <c r="FHM5" s="47"/>
      <c r="FHN5" s="47"/>
      <c r="FHO5" s="47"/>
      <c r="FHP5" s="47"/>
      <c r="FHQ5" s="47"/>
      <c r="FHR5" s="47"/>
      <c r="FHS5" s="47"/>
      <c r="FHT5" s="47"/>
      <c r="FHU5" s="47"/>
      <c r="FHV5" s="47"/>
      <c r="FHW5" s="47"/>
      <c r="FHX5" s="47"/>
      <c r="FHY5" s="47"/>
      <c r="FHZ5" s="47"/>
      <c r="FIA5" s="47"/>
      <c r="FIB5" s="47"/>
      <c r="FIC5" s="47"/>
      <c r="FID5" s="47"/>
      <c r="FIE5" s="47"/>
      <c r="FIF5" s="47"/>
      <c r="FIG5" s="47"/>
      <c r="FIH5" s="47"/>
      <c r="FII5" s="47"/>
      <c r="FIJ5" s="47"/>
      <c r="FIK5" s="47"/>
      <c r="FIL5" s="47"/>
      <c r="FIM5" s="47"/>
      <c r="FIN5" s="47"/>
      <c r="FIO5" s="47"/>
      <c r="FIP5" s="47"/>
      <c r="FIQ5" s="47"/>
      <c r="FIR5" s="47"/>
      <c r="FIS5" s="47"/>
      <c r="FIT5" s="47"/>
      <c r="FIU5" s="47"/>
      <c r="FIV5" s="47"/>
      <c r="FIW5" s="47"/>
      <c r="FIX5" s="47"/>
      <c r="FIY5" s="47"/>
      <c r="FIZ5" s="47"/>
      <c r="FJA5" s="47"/>
      <c r="FJB5" s="47"/>
      <c r="FJC5" s="47"/>
      <c r="FJD5" s="47"/>
      <c r="FJE5" s="47"/>
      <c r="FJF5" s="47"/>
      <c r="FJG5" s="47"/>
      <c r="FJH5" s="47"/>
      <c r="FJI5" s="47"/>
      <c r="FJJ5" s="47"/>
      <c r="FJK5" s="47"/>
      <c r="FJL5" s="47"/>
      <c r="FJM5" s="47"/>
      <c r="FJN5" s="47"/>
      <c r="FJO5" s="47"/>
      <c r="FJP5" s="47"/>
      <c r="FJQ5" s="47"/>
      <c r="FJR5" s="47"/>
      <c r="FJS5" s="47"/>
      <c r="FJT5" s="47"/>
      <c r="FJU5" s="47"/>
      <c r="FJV5" s="47"/>
      <c r="FJW5" s="47"/>
      <c r="FJX5" s="47"/>
      <c r="FJY5" s="47"/>
      <c r="FJZ5" s="47"/>
      <c r="FKA5" s="47"/>
      <c r="FKB5" s="47"/>
      <c r="FKC5" s="47"/>
      <c r="FKD5" s="47"/>
      <c r="FKE5" s="47"/>
      <c r="FKF5" s="47"/>
      <c r="FKG5" s="47"/>
      <c r="FKH5" s="47"/>
      <c r="FKI5" s="47"/>
      <c r="FKJ5" s="47"/>
      <c r="FKK5" s="47"/>
      <c r="FKL5" s="47"/>
      <c r="FKM5" s="47"/>
      <c r="FKN5" s="47"/>
      <c r="FKO5" s="47"/>
      <c r="FKP5" s="47"/>
      <c r="FKQ5" s="47"/>
      <c r="FKR5" s="47"/>
      <c r="FKS5" s="47"/>
      <c r="FKT5" s="47"/>
      <c r="FKU5" s="47"/>
      <c r="FKV5" s="47"/>
      <c r="FKW5" s="47"/>
      <c r="FKX5" s="47"/>
      <c r="FKY5" s="47"/>
      <c r="FKZ5" s="47"/>
      <c r="FLA5" s="47"/>
      <c r="FLB5" s="47"/>
      <c r="FLC5" s="47"/>
      <c r="FLD5" s="47"/>
      <c r="FLE5" s="47"/>
      <c r="FLF5" s="47"/>
      <c r="FLG5" s="47"/>
      <c r="FLH5" s="47"/>
      <c r="FLI5" s="47"/>
      <c r="FLJ5" s="47"/>
      <c r="FLK5" s="47"/>
      <c r="FLL5" s="47"/>
      <c r="FLM5" s="47"/>
      <c r="FLN5" s="47"/>
      <c r="FLO5" s="47"/>
      <c r="FLP5" s="47"/>
      <c r="FLQ5" s="47"/>
      <c r="FLR5" s="47"/>
      <c r="FLS5" s="47"/>
      <c r="FLT5" s="47"/>
      <c r="FLU5" s="47"/>
      <c r="FLV5" s="47"/>
      <c r="FLW5" s="47"/>
      <c r="FLX5" s="47"/>
      <c r="FLY5" s="47"/>
      <c r="FLZ5" s="47"/>
      <c r="FMA5" s="47"/>
      <c r="FMB5" s="47"/>
      <c r="FMC5" s="47"/>
      <c r="FMD5" s="47"/>
      <c r="FME5" s="47"/>
      <c r="FMF5" s="47"/>
      <c r="FMG5" s="47"/>
      <c r="FMH5" s="47"/>
      <c r="FMI5" s="47"/>
      <c r="FMJ5" s="47"/>
      <c r="FMK5" s="47"/>
      <c r="FML5" s="47"/>
      <c r="FMM5" s="47"/>
      <c r="FMN5" s="47"/>
      <c r="FMO5" s="47"/>
      <c r="FMP5" s="47"/>
      <c r="FMQ5" s="47"/>
      <c r="FMR5" s="47"/>
      <c r="FMS5" s="47"/>
      <c r="FMT5" s="47"/>
      <c r="FMU5" s="47"/>
      <c r="FMV5" s="47"/>
      <c r="FMW5" s="47"/>
      <c r="FMX5" s="47"/>
      <c r="FMY5" s="47"/>
      <c r="FMZ5" s="47"/>
      <c r="FNA5" s="47"/>
      <c r="FNB5" s="47"/>
      <c r="FNC5" s="47"/>
      <c r="FND5" s="47"/>
      <c r="FNE5" s="47"/>
      <c r="FNF5" s="47"/>
      <c r="FNG5" s="47"/>
      <c r="FNH5" s="47"/>
      <c r="FNI5" s="47"/>
      <c r="FNJ5" s="47"/>
      <c r="FNK5" s="47"/>
      <c r="FNL5" s="47"/>
      <c r="FNM5" s="47"/>
      <c r="FNN5" s="47"/>
      <c r="FNO5" s="47"/>
      <c r="FNP5" s="47"/>
      <c r="FNQ5" s="47"/>
      <c r="FNR5" s="47"/>
      <c r="FNS5" s="47"/>
      <c r="FNT5" s="47"/>
      <c r="FNU5" s="47"/>
      <c r="FNV5" s="47"/>
      <c r="FNW5" s="47"/>
      <c r="FNX5" s="47"/>
      <c r="FNY5" s="47"/>
      <c r="FNZ5" s="47"/>
      <c r="FOA5" s="47"/>
      <c r="FOB5" s="47"/>
      <c r="FOC5" s="47"/>
      <c r="FOD5" s="47"/>
      <c r="FOE5" s="47"/>
      <c r="FOF5" s="47"/>
      <c r="FOG5" s="47"/>
      <c r="FOH5" s="47"/>
      <c r="FOI5" s="47"/>
      <c r="FOJ5" s="47"/>
      <c r="FOK5" s="47"/>
      <c r="FOL5" s="47"/>
      <c r="FOM5" s="47"/>
      <c r="FON5" s="47"/>
      <c r="FOO5" s="47"/>
      <c r="FOP5" s="47"/>
      <c r="FOQ5" s="47"/>
      <c r="FOR5" s="47"/>
      <c r="FOS5" s="47"/>
      <c r="FOT5" s="47"/>
      <c r="FOU5" s="47"/>
      <c r="FOV5" s="47"/>
      <c r="FOW5" s="47"/>
      <c r="FOX5" s="47"/>
      <c r="FOY5" s="47"/>
      <c r="FOZ5" s="47"/>
      <c r="FPA5" s="47"/>
      <c r="FPB5" s="47"/>
      <c r="FPC5" s="47"/>
      <c r="FPD5" s="47"/>
      <c r="FPE5" s="47"/>
      <c r="FPF5" s="47"/>
      <c r="FPG5" s="47"/>
      <c r="FPH5" s="47"/>
      <c r="FPI5" s="47"/>
      <c r="FPJ5" s="47"/>
      <c r="FPK5" s="47"/>
      <c r="FPL5" s="47"/>
      <c r="FPM5" s="47"/>
      <c r="FPN5" s="47"/>
      <c r="FPO5" s="47"/>
      <c r="FPP5" s="47"/>
      <c r="FPQ5" s="47"/>
      <c r="FPR5" s="47"/>
      <c r="FPS5" s="47"/>
      <c r="FPT5" s="47"/>
      <c r="FPU5" s="47"/>
      <c r="FPV5" s="47"/>
      <c r="FPW5" s="47"/>
      <c r="FPX5" s="47"/>
      <c r="FPY5" s="47"/>
      <c r="FPZ5" s="47"/>
      <c r="FQA5" s="47"/>
      <c r="FQB5" s="47"/>
      <c r="FQC5" s="47"/>
      <c r="FQD5" s="47"/>
      <c r="FQE5" s="47"/>
      <c r="FQF5" s="47"/>
      <c r="FQG5" s="47"/>
      <c r="FQH5" s="47"/>
      <c r="FQI5" s="47"/>
      <c r="FQJ5" s="47"/>
      <c r="FQK5" s="47"/>
      <c r="FQL5" s="47"/>
      <c r="FQM5" s="47"/>
      <c r="FQN5" s="47"/>
      <c r="FQO5" s="47"/>
      <c r="FQP5" s="47"/>
      <c r="FQQ5" s="47"/>
      <c r="FQR5" s="47"/>
      <c r="FQS5" s="47"/>
      <c r="FQT5" s="47"/>
      <c r="FQU5" s="47"/>
      <c r="FQV5" s="47"/>
      <c r="FQW5" s="47"/>
      <c r="FQX5" s="47"/>
      <c r="FQY5" s="47"/>
      <c r="FQZ5" s="47"/>
      <c r="FRA5" s="47"/>
      <c r="FRB5" s="47"/>
      <c r="FRC5" s="47"/>
      <c r="FRD5" s="47"/>
      <c r="FRE5" s="47"/>
      <c r="FRF5" s="47"/>
      <c r="FRG5" s="47"/>
      <c r="FRH5" s="47"/>
      <c r="FRI5" s="47"/>
      <c r="FRJ5" s="47"/>
      <c r="FRK5" s="47"/>
      <c r="FRL5" s="47"/>
      <c r="FRM5" s="47"/>
      <c r="FRN5" s="47"/>
      <c r="FRO5" s="47"/>
      <c r="FRP5" s="47"/>
      <c r="FRQ5" s="47"/>
      <c r="FRR5" s="47"/>
      <c r="FRS5" s="47"/>
      <c r="FRT5" s="47"/>
      <c r="FRU5" s="47"/>
      <c r="FRV5" s="47"/>
      <c r="FRW5" s="47"/>
      <c r="FRX5" s="47"/>
      <c r="FRY5" s="47"/>
      <c r="FRZ5" s="47"/>
      <c r="FSA5" s="47"/>
      <c r="FSB5" s="47"/>
      <c r="FSC5" s="47"/>
      <c r="FSD5" s="47"/>
      <c r="FSE5" s="47"/>
      <c r="FSF5" s="47"/>
      <c r="FSG5" s="47"/>
      <c r="FSH5" s="47"/>
      <c r="FSI5" s="47"/>
      <c r="FSJ5" s="47"/>
      <c r="FSK5" s="47"/>
      <c r="FSL5" s="47"/>
      <c r="FSM5" s="47"/>
      <c r="FSN5" s="47"/>
      <c r="FSO5" s="47"/>
      <c r="FSP5" s="47"/>
      <c r="FSQ5" s="47"/>
      <c r="FSR5" s="47"/>
      <c r="FSS5" s="47"/>
      <c r="FST5" s="47"/>
      <c r="FSU5" s="47"/>
      <c r="FSV5" s="47"/>
      <c r="FSW5" s="47"/>
      <c r="FSX5" s="47"/>
      <c r="FSY5" s="47"/>
      <c r="FSZ5" s="47"/>
      <c r="FTA5" s="47"/>
      <c r="FTB5" s="47"/>
      <c r="FTC5" s="47"/>
      <c r="FTD5" s="47"/>
      <c r="FTE5" s="47"/>
      <c r="FTF5" s="47"/>
      <c r="FTG5" s="47"/>
      <c r="FTH5" s="47"/>
      <c r="FTI5" s="47"/>
      <c r="FTJ5" s="47"/>
      <c r="FTK5" s="47"/>
      <c r="FTL5" s="47"/>
      <c r="FTM5" s="47"/>
      <c r="FTN5" s="47"/>
      <c r="FTO5" s="47"/>
      <c r="FTP5" s="47"/>
      <c r="FTQ5" s="47"/>
      <c r="FTR5" s="47"/>
      <c r="FTS5" s="47"/>
      <c r="FTT5" s="47"/>
      <c r="FTU5" s="47"/>
      <c r="FTV5" s="47"/>
      <c r="FTW5" s="47"/>
      <c r="FTX5" s="47"/>
      <c r="FTY5" s="47"/>
      <c r="FTZ5" s="47"/>
      <c r="FUA5" s="47"/>
      <c r="FUB5" s="47"/>
      <c r="FUC5" s="47"/>
      <c r="FUD5" s="47"/>
      <c r="FUE5" s="47"/>
      <c r="FUF5" s="47"/>
      <c r="FUG5" s="47"/>
      <c r="FUH5" s="47"/>
      <c r="FUI5" s="47"/>
      <c r="FUJ5" s="47"/>
      <c r="FUK5" s="47"/>
      <c r="FUL5" s="47"/>
      <c r="FUM5" s="47"/>
      <c r="FUN5" s="47"/>
      <c r="FUO5" s="47"/>
      <c r="FUP5" s="47"/>
      <c r="FUQ5" s="47"/>
      <c r="FUR5" s="47"/>
      <c r="FUS5" s="47"/>
      <c r="FUT5" s="47"/>
      <c r="FUU5" s="47"/>
      <c r="FUV5" s="47"/>
      <c r="FUW5" s="47"/>
      <c r="FUX5" s="47"/>
      <c r="FUY5" s="47"/>
      <c r="FUZ5" s="47"/>
      <c r="FVA5" s="47"/>
      <c r="FVB5" s="47"/>
      <c r="FVC5" s="47"/>
      <c r="FVD5" s="47"/>
      <c r="FVE5" s="47"/>
      <c r="FVF5" s="47"/>
      <c r="FVG5" s="47"/>
      <c r="FVH5" s="47"/>
      <c r="FVI5" s="47"/>
      <c r="FVJ5" s="47"/>
      <c r="FVK5" s="47"/>
      <c r="FVL5" s="47"/>
      <c r="FVM5" s="47"/>
      <c r="FVN5" s="47"/>
      <c r="FVO5" s="47"/>
      <c r="FVP5" s="47"/>
      <c r="FVQ5" s="47"/>
      <c r="FVR5" s="47"/>
      <c r="FVS5" s="47"/>
      <c r="FVT5" s="47"/>
      <c r="FVU5" s="47"/>
      <c r="FVV5" s="47"/>
      <c r="FVW5" s="47"/>
      <c r="FVX5" s="47"/>
      <c r="FVY5" s="47"/>
      <c r="FVZ5" s="47"/>
      <c r="FWA5" s="47"/>
      <c r="FWB5" s="47"/>
      <c r="FWC5" s="47"/>
      <c r="FWD5" s="47"/>
      <c r="FWE5" s="47"/>
      <c r="FWF5" s="47"/>
      <c r="FWG5" s="47"/>
      <c r="FWH5" s="47"/>
      <c r="FWI5" s="47"/>
      <c r="FWJ5" s="47"/>
      <c r="FWK5" s="47"/>
      <c r="FWL5" s="47"/>
      <c r="FWM5" s="47"/>
      <c r="FWN5" s="47"/>
      <c r="FWO5" s="47"/>
      <c r="FWP5" s="47"/>
      <c r="FWQ5" s="47"/>
      <c r="FWR5" s="47"/>
      <c r="FWS5" s="47"/>
      <c r="FWT5" s="47"/>
      <c r="FWU5" s="47"/>
      <c r="FWV5" s="47"/>
      <c r="FWW5" s="47"/>
      <c r="FWX5" s="47"/>
      <c r="FWY5" s="47"/>
      <c r="FWZ5" s="47"/>
      <c r="FXA5" s="47"/>
      <c r="FXB5" s="47"/>
      <c r="FXC5" s="47"/>
      <c r="FXD5" s="47"/>
      <c r="FXE5" s="47"/>
      <c r="FXF5" s="47"/>
      <c r="FXG5" s="47"/>
      <c r="FXH5" s="47"/>
      <c r="FXI5" s="47"/>
      <c r="FXJ5" s="47"/>
      <c r="FXK5" s="47"/>
      <c r="FXL5" s="47"/>
      <c r="FXM5" s="47"/>
      <c r="FXN5" s="47"/>
      <c r="FXO5" s="47"/>
      <c r="FXP5" s="47"/>
      <c r="FXQ5" s="47"/>
      <c r="FXR5" s="47"/>
      <c r="FXS5" s="47"/>
      <c r="FXT5" s="47"/>
      <c r="FXU5" s="47"/>
      <c r="FXV5" s="47"/>
      <c r="FXW5" s="47"/>
      <c r="FXX5" s="47"/>
      <c r="FXY5" s="47"/>
      <c r="FXZ5" s="47"/>
      <c r="FYA5" s="47"/>
      <c r="FYB5" s="47"/>
      <c r="FYC5" s="47"/>
      <c r="FYD5" s="47"/>
      <c r="FYE5" s="47"/>
      <c r="FYF5" s="47"/>
      <c r="FYG5" s="47"/>
      <c r="FYH5" s="47"/>
      <c r="FYI5" s="47"/>
      <c r="FYJ5" s="47"/>
      <c r="FYK5" s="47"/>
      <c r="FYL5" s="47"/>
      <c r="FYM5" s="47"/>
      <c r="FYN5" s="47"/>
      <c r="FYO5" s="47"/>
      <c r="FYP5" s="47"/>
      <c r="FYQ5" s="47"/>
      <c r="FYR5" s="47"/>
      <c r="FYS5" s="47"/>
      <c r="FYT5" s="47"/>
      <c r="FYU5" s="47"/>
      <c r="FYV5" s="47"/>
      <c r="FYW5" s="47"/>
      <c r="FYX5" s="47"/>
      <c r="FYY5" s="47"/>
      <c r="FYZ5" s="47"/>
      <c r="FZA5" s="47"/>
      <c r="FZB5" s="47"/>
      <c r="FZC5" s="47"/>
      <c r="FZD5" s="47"/>
      <c r="FZE5" s="47"/>
      <c r="FZF5" s="47"/>
      <c r="FZG5" s="47"/>
      <c r="FZH5" s="47"/>
      <c r="FZI5" s="47"/>
      <c r="FZJ5" s="47"/>
      <c r="FZK5" s="47"/>
      <c r="FZL5" s="47"/>
      <c r="FZM5" s="47"/>
      <c r="FZN5" s="47"/>
      <c r="FZO5" s="47"/>
      <c r="FZP5" s="47"/>
      <c r="FZQ5" s="47"/>
      <c r="FZR5" s="47"/>
      <c r="FZS5" s="47"/>
      <c r="FZT5" s="47"/>
      <c r="FZU5" s="47"/>
      <c r="FZV5" s="47"/>
      <c r="FZW5" s="47"/>
      <c r="FZX5" s="47"/>
      <c r="FZY5" s="47"/>
      <c r="FZZ5" s="47"/>
      <c r="GAA5" s="47"/>
      <c r="GAB5" s="47"/>
      <c r="GAC5" s="47"/>
      <c r="GAD5" s="47"/>
      <c r="GAE5" s="47"/>
      <c r="GAF5" s="47"/>
      <c r="GAG5" s="47"/>
      <c r="GAH5" s="47"/>
      <c r="GAI5" s="47"/>
      <c r="GAJ5" s="47"/>
      <c r="GAK5" s="47"/>
      <c r="GAL5" s="47"/>
      <c r="GAM5" s="47"/>
      <c r="GAN5" s="47"/>
      <c r="GAO5" s="47"/>
      <c r="GAP5" s="47"/>
      <c r="GAQ5" s="47"/>
      <c r="GAR5" s="47"/>
      <c r="GAS5" s="47"/>
      <c r="GAT5" s="47"/>
      <c r="GAU5" s="47"/>
      <c r="GAV5" s="47"/>
      <c r="GAW5" s="47"/>
      <c r="GAX5" s="47"/>
      <c r="GAY5" s="47"/>
      <c r="GAZ5" s="47"/>
      <c r="GBA5" s="47"/>
      <c r="GBB5" s="47"/>
      <c r="GBC5" s="47"/>
      <c r="GBD5" s="47"/>
      <c r="GBE5" s="47"/>
      <c r="GBF5" s="47"/>
      <c r="GBG5" s="47"/>
      <c r="GBH5" s="47"/>
      <c r="GBI5" s="47"/>
      <c r="GBJ5" s="47"/>
      <c r="GBK5" s="47"/>
      <c r="GBL5" s="47"/>
      <c r="GBM5" s="47"/>
      <c r="GBN5" s="47"/>
      <c r="GBO5" s="47"/>
      <c r="GBP5" s="47"/>
      <c r="GBQ5" s="47"/>
      <c r="GBR5" s="47"/>
      <c r="GBS5" s="47"/>
      <c r="GBT5" s="47"/>
      <c r="GBU5" s="47"/>
      <c r="GBV5" s="47"/>
      <c r="GBW5" s="47"/>
      <c r="GBX5" s="47"/>
      <c r="GBY5" s="47"/>
      <c r="GBZ5" s="47"/>
      <c r="GCA5" s="47"/>
      <c r="GCB5" s="47"/>
      <c r="GCC5" s="47"/>
      <c r="GCD5" s="47"/>
      <c r="GCE5" s="47"/>
      <c r="GCF5" s="47"/>
      <c r="GCG5" s="47"/>
      <c r="GCH5" s="47"/>
      <c r="GCI5" s="47"/>
      <c r="GCJ5" s="47"/>
      <c r="GCK5" s="47"/>
      <c r="GCL5" s="47"/>
      <c r="GCM5" s="47"/>
      <c r="GCN5" s="47"/>
      <c r="GCO5" s="47"/>
      <c r="GCP5" s="47"/>
      <c r="GCQ5" s="47"/>
      <c r="GCR5" s="47"/>
      <c r="GCS5" s="47"/>
      <c r="GCT5" s="47"/>
      <c r="GCU5" s="47"/>
      <c r="GCV5" s="47"/>
      <c r="GCW5" s="47"/>
      <c r="GCX5" s="47"/>
      <c r="GCY5" s="47"/>
      <c r="GCZ5" s="47"/>
      <c r="GDA5" s="47"/>
      <c r="GDB5" s="47"/>
      <c r="GDC5" s="47"/>
      <c r="GDD5" s="47"/>
      <c r="GDE5" s="47"/>
      <c r="GDF5" s="47"/>
      <c r="GDG5" s="47"/>
      <c r="GDH5" s="47"/>
      <c r="GDI5" s="47"/>
      <c r="GDJ5" s="47"/>
      <c r="GDK5" s="47"/>
      <c r="GDL5" s="47"/>
      <c r="GDM5" s="47"/>
      <c r="GDN5" s="47"/>
      <c r="GDO5" s="47"/>
      <c r="GDP5" s="47"/>
      <c r="GDQ5" s="47"/>
      <c r="GDR5" s="47"/>
      <c r="GDS5" s="47"/>
      <c r="GDT5" s="47"/>
      <c r="GDU5" s="47"/>
      <c r="GDV5" s="47"/>
      <c r="GDW5" s="47"/>
      <c r="GDX5" s="47"/>
      <c r="GDY5" s="47"/>
      <c r="GDZ5" s="47"/>
      <c r="GEA5" s="47"/>
      <c r="GEB5" s="47"/>
      <c r="GEC5" s="47"/>
      <c r="GED5" s="47"/>
      <c r="GEE5" s="47"/>
      <c r="GEF5" s="47"/>
      <c r="GEG5" s="47"/>
      <c r="GEH5" s="47"/>
      <c r="GEI5" s="47"/>
      <c r="GEJ5" s="47"/>
      <c r="GEK5" s="47"/>
      <c r="GEL5" s="47"/>
      <c r="GEM5" s="47"/>
      <c r="GEN5" s="47"/>
      <c r="GEO5" s="47"/>
      <c r="GEP5" s="47"/>
      <c r="GEQ5" s="47"/>
      <c r="GER5" s="47"/>
      <c r="GES5" s="47"/>
      <c r="GET5" s="47"/>
      <c r="GEU5" s="47"/>
      <c r="GEV5" s="47"/>
      <c r="GEW5" s="47"/>
      <c r="GEX5" s="47"/>
      <c r="GEY5" s="47"/>
      <c r="GEZ5" s="47"/>
      <c r="GFA5" s="47"/>
      <c r="GFB5" s="47"/>
      <c r="GFC5" s="47"/>
      <c r="GFD5" s="47"/>
      <c r="GFE5" s="47"/>
      <c r="GFF5" s="47"/>
      <c r="GFG5" s="47"/>
      <c r="GFH5" s="47"/>
      <c r="GFI5" s="47"/>
      <c r="GFJ5" s="47"/>
      <c r="GFK5" s="47"/>
      <c r="GFL5" s="47"/>
      <c r="GFM5" s="47"/>
      <c r="GFN5" s="47"/>
      <c r="GFO5" s="47"/>
      <c r="GFP5" s="47"/>
      <c r="GFQ5" s="47"/>
      <c r="GFR5" s="47"/>
      <c r="GFS5" s="47"/>
      <c r="GFT5" s="47"/>
      <c r="GFU5" s="47"/>
      <c r="GFV5" s="47"/>
      <c r="GFW5" s="47"/>
      <c r="GFX5" s="47"/>
      <c r="GFY5" s="47"/>
      <c r="GFZ5" s="47"/>
      <c r="GGA5" s="47"/>
      <c r="GGB5" s="47"/>
      <c r="GGC5" s="47"/>
      <c r="GGD5" s="47"/>
      <c r="GGE5" s="47"/>
      <c r="GGF5" s="47"/>
      <c r="GGG5" s="47"/>
      <c r="GGH5" s="47"/>
      <c r="GGI5" s="47"/>
      <c r="GGJ5" s="47"/>
      <c r="GGK5" s="47"/>
      <c r="GGL5" s="47"/>
      <c r="GGM5" s="47"/>
      <c r="GGN5" s="47"/>
      <c r="GGO5" s="47"/>
      <c r="GGP5" s="47"/>
      <c r="GGQ5" s="47"/>
      <c r="GGR5" s="47"/>
      <c r="GGS5" s="47"/>
      <c r="GGT5" s="47"/>
      <c r="GGU5" s="47"/>
      <c r="GGV5" s="47"/>
      <c r="GGW5" s="47"/>
      <c r="GGX5" s="47"/>
      <c r="GGY5" s="47"/>
      <c r="GGZ5" s="47"/>
      <c r="GHA5" s="47"/>
      <c r="GHB5" s="47"/>
      <c r="GHC5" s="47"/>
      <c r="GHD5" s="47"/>
      <c r="GHE5" s="47"/>
      <c r="GHF5" s="47"/>
      <c r="GHG5" s="47"/>
      <c r="GHH5" s="47"/>
      <c r="GHI5" s="47"/>
      <c r="GHJ5" s="47"/>
      <c r="GHK5" s="47"/>
      <c r="GHL5" s="47"/>
      <c r="GHM5" s="47"/>
      <c r="GHN5" s="47"/>
      <c r="GHO5" s="47"/>
      <c r="GHP5" s="47"/>
      <c r="GHQ5" s="47"/>
      <c r="GHR5" s="47"/>
      <c r="GHS5" s="47"/>
      <c r="GHT5" s="47"/>
      <c r="GHU5" s="47"/>
      <c r="GHV5" s="47"/>
      <c r="GHW5" s="47"/>
      <c r="GHX5" s="47"/>
      <c r="GHY5" s="47"/>
      <c r="GHZ5" s="47"/>
      <c r="GIA5" s="47"/>
      <c r="GIB5" s="47"/>
      <c r="GIC5" s="47"/>
      <c r="GID5" s="47"/>
      <c r="GIE5" s="47"/>
      <c r="GIF5" s="47"/>
      <c r="GIG5" s="47"/>
      <c r="GIH5" s="47"/>
      <c r="GII5" s="47"/>
      <c r="GIJ5" s="47"/>
      <c r="GIK5" s="47"/>
      <c r="GIL5" s="47"/>
      <c r="GIM5" s="47"/>
      <c r="GIN5" s="47"/>
      <c r="GIO5" s="47"/>
      <c r="GIP5" s="47"/>
      <c r="GIQ5" s="47"/>
      <c r="GIR5" s="47"/>
      <c r="GIS5" s="47"/>
      <c r="GIT5" s="47"/>
      <c r="GIU5" s="47"/>
      <c r="GIV5" s="47"/>
      <c r="GIW5" s="47"/>
      <c r="GIX5" s="47"/>
      <c r="GIY5" s="47"/>
      <c r="GIZ5" s="47"/>
      <c r="GJA5" s="47"/>
      <c r="GJB5" s="47"/>
      <c r="GJC5" s="47"/>
      <c r="GJD5" s="47"/>
      <c r="GJE5" s="47"/>
      <c r="GJF5" s="47"/>
      <c r="GJG5" s="47"/>
      <c r="GJH5" s="47"/>
      <c r="GJI5" s="47"/>
      <c r="GJJ5" s="47"/>
      <c r="GJK5" s="47"/>
      <c r="GJL5" s="47"/>
      <c r="GJM5" s="47"/>
      <c r="GJN5" s="47"/>
      <c r="GJO5" s="47"/>
      <c r="GJP5" s="47"/>
      <c r="GJQ5" s="47"/>
      <c r="GJR5" s="47"/>
      <c r="GJS5" s="47"/>
      <c r="GJT5" s="47"/>
      <c r="GJU5" s="47"/>
      <c r="GJV5" s="47"/>
      <c r="GJW5" s="47"/>
      <c r="GJX5" s="47"/>
      <c r="GJY5" s="47"/>
      <c r="GJZ5" s="47"/>
      <c r="GKA5" s="47"/>
      <c r="GKB5" s="47"/>
      <c r="GKC5" s="47"/>
      <c r="GKD5" s="47"/>
      <c r="GKE5" s="47"/>
      <c r="GKF5" s="47"/>
      <c r="GKG5" s="47"/>
      <c r="GKH5" s="47"/>
      <c r="GKI5" s="47"/>
      <c r="GKJ5" s="47"/>
      <c r="GKK5" s="47"/>
      <c r="GKL5" s="47"/>
      <c r="GKM5" s="47"/>
      <c r="GKN5" s="47"/>
      <c r="GKO5" s="47"/>
      <c r="GKP5" s="47"/>
      <c r="GKQ5" s="47"/>
      <c r="GKR5" s="47"/>
      <c r="GKS5" s="47"/>
      <c r="GKT5" s="47"/>
      <c r="GKU5" s="47"/>
      <c r="GKV5" s="47"/>
      <c r="GKW5" s="47"/>
      <c r="GKX5" s="47"/>
      <c r="GKY5" s="47"/>
      <c r="GKZ5" s="47"/>
      <c r="GLA5" s="47"/>
      <c r="GLB5" s="47"/>
      <c r="GLC5" s="47"/>
      <c r="GLD5" s="47"/>
      <c r="GLE5" s="47"/>
      <c r="GLF5" s="47"/>
      <c r="GLG5" s="47"/>
      <c r="GLH5" s="47"/>
      <c r="GLI5" s="47"/>
      <c r="GLJ5" s="47"/>
      <c r="GLK5" s="47"/>
      <c r="GLL5" s="47"/>
      <c r="GLM5" s="47"/>
      <c r="GLN5" s="47"/>
      <c r="GLO5" s="47"/>
      <c r="GLP5" s="47"/>
      <c r="GLQ5" s="47"/>
      <c r="GLR5" s="47"/>
      <c r="GLS5" s="47"/>
      <c r="GLT5" s="47"/>
      <c r="GLU5" s="47"/>
      <c r="GLV5" s="47"/>
      <c r="GLW5" s="47"/>
      <c r="GLX5" s="47"/>
      <c r="GLY5" s="47"/>
      <c r="GLZ5" s="47"/>
      <c r="GMA5" s="47"/>
      <c r="GMB5" s="47"/>
      <c r="GMC5" s="47"/>
      <c r="GMD5" s="47"/>
      <c r="GME5" s="47"/>
      <c r="GMF5" s="47"/>
      <c r="GMG5" s="47"/>
      <c r="GMH5" s="47"/>
      <c r="GMI5" s="47"/>
      <c r="GMJ5" s="47"/>
      <c r="GMK5" s="47"/>
      <c r="GML5" s="47"/>
      <c r="GMM5" s="47"/>
      <c r="GMN5" s="47"/>
      <c r="GMO5" s="47"/>
      <c r="GMP5" s="47"/>
      <c r="GMQ5" s="47"/>
      <c r="GMR5" s="47"/>
      <c r="GMS5" s="47"/>
      <c r="GMT5" s="47"/>
      <c r="GMU5" s="47"/>
      <c r="GMV5" s="47"/>
      <c r="GMW5" s="47"/>
      <c r="GMX5" s="47"/>
      <c r="GMY5" s="47"/>
      <c r="GMZ5" s="47"/>
      <c r="GNA5" s="47"/>
      <c r="GNB5" s="47"/>
      <c r="GNC5" s="47"/>
      <c r="GND5" s="47"/>
      <c r="GNE5" s="47"/>
      <c r="GNF5" s="47"/>
      <c r="GNG5" s="47"/>
      <c r="GNH5" s="47"/>
      <c r="GNI5" s="47"/>
      <c r="GNJ5" s="47"/>
      <c r="GNK5" s="47"/>
      <c r="GNL5" s="47"/>
      <c r="GNM5" s="47"/>
      <c r="GNN5" s="47"/>
      <c r="GNO5" s="47"/>
      <c r="GNP5" s="47"/>
      <c r="GNQ5" s="47"/>
      <c r="GNR5" s="47"/>
      <c r="GNS5" s="47"/>
      <c r="GNT5" s="47"/>
      <c r="GNU5" s="47"/>
      <c r="GNV5" s="47"/>
      <c r="GNW5" s="47"/>
      <c r="GNX5" s="47"/>
      <c r="GNY5" s="47"/>
      <c r="GNZ5" s="47"/>
      <c r="GOA5" s="47"/>
      <c r="GOB5" s="47"/>
      <c r="GOC5" s="47"/>
      <c r="GOD5" s="47"/>
      <c r="GOE5" s="47"/>
      <c r="GOF5" s="47"/>
      <c r="GOG5" s="47"/>
      <c r="GOH5" s="47"/>
      <c r="GOI5" s="47"/>
      <c r="GOJ5" s="47"/>
      <c r="GOK5" s="47"/>
      <c r="GOL5" s="47"/>
      <c r="GOM5" s="47"/>
      <c r="GON5" s="47"/>
      <c r="GOO5" s="47"/>
      <c r="GOP5" s="47"/>
      <c r="GOQ5" s="47"/>
      <c r="GOR5" s="47"/>
      <c r="GOS5" s="47"/>
      <c r="GOT5" s="47"/>
      <c r="GOU5" s="47"/>
      <c r="GOV5" s="47"/>
      <c r="GOW5" s="47"/>
      <c r="GOX5" s="47"/>
      <c r="GOY5" s="47"/>
      <c r="GOZ5" s="47"/>
      <c r="GPA5" s="47"/>
      <c r="GPB5" s="47"/>
      <c r="GPC5" s="47"/>
      <c r="GPD5" s="47"/>
      <c r="GPE5" s="47"/>
      <c r="GPF5" s="47"/>
      <c r="GPG5" s="47"/>
      <c r="GPH5" s="47"/>
      <c r="GPI5" s="47"/>
      <c r="GPJ5" s="47"/>
      <c r="GPK5" s="47"/>
      <c r="GPL5" s="47"/>
      <c r="GPM5" s="47"/>
      <c r="GPN5" s="47"/>
      <c r="GPO5" s="47"/>
      <c r="GPP5" s="47"/>
      <c r="GPQ5" s="47"/>
      <c r="GPR5" s="47"/>
      <c r="GPS5" s="47"/>
      <c r="GPT5" s="47"/>
      <c r="GPU5" s="47"/>
      <c r="GPV5" s="47"/>
      <c r="GPW5" s="47"/>
      <c r="GPX5" s="47"/>
      <c r="GPY5" s="47"/>
      <c r="GPZ5" s="47"/>
      <c r="GQA5" s="47"/>
      <c r="GQB5" s="47"/>
      <c r="GQC5" s="47"/>
      <c r="GQD5" s="47"/>
      <c r="GQE5" s="47"/>
      <c r="GQF5" s="47"/>
      <c r="GQG5" s="47"/>
      <c r="GQH5" s="47"/>
      <c r="GQI5" s="47"/>
      <c r="GQJ5" s="47"/>
      <c r="GQK5" s="47"/>
      <c r="GQL5" s="47"/>
      <c r="GQM5" s="47"/>
      <c r="GQN5" s="47"/>
      <c r="GQO5" s="47"/>
      <c r="GQP5" s="47"/>
      <c r="GQQ5" s="47"/>
      <c r="GQR5" s="47"/>
      <c r="GQS5" s="47"/>
      <c r="GQT5" s="47"/>
      <c r="GQU5" s="47"/>
      <c r="GQV5" s="47"/>
      <c r="GQW5" s="47"/>
      <c r="GQX5" s="47"/>
      <c r="GQY5" s="47"/>
      <c r="GQZ5" s="47"/>
      <c r="GRA5" s="47"/>
      <c r="GRB5" s="47"/>
      <c r="GRC5" s="47"/>
      <c r="GRD5" s="47"/>
      <c r="GRE5" s="47"/>
      <c r="GRF5" s="47"/>
      <c r="GRG5" s="47"/>
      <c r="GRH5" s="47"/>
      <c r="GRI5" s="47"/>
      <c r="GRJ5" s="47"/>
      <c r="GRK5" s="47"/>
      <c r="GRL5" s="47"/>
      <c r="GRM5" s="47"/>
      <c r="GRN5" s="47"/>
      <c r="GRO5" s="47"/>
      <c r="GRP5" s="47"/>
      <c r="GRQ5" s="47"/>
      <c r="GRR5" s="47"/>
      <c r="GRS5" s="47"/>
      <c r="GRT5" s="47"/>
      <c r="GRU5" s="47"/>
      <c r="GRV5" s="47"/>
      <c r="GRW5" s="47"/>
      <c r="GRX5" s="47"/>
      <c r="GRY5" s="47"/>
      <c r="GRZ5" s="47"/>
      <c r="GSA5" s="47"/>
      <c r="GSB5" s="47"/>
      <c r="GSC5" s="47"/>
      <c r="GSD5" s="47"/>
      <c r="GSE5" s="47"/>
      <c r="GSF5" s="47"/>
      <c r="GSG5" s="47"/>
      <c r="GSH5" s="47"/>
      <c r="GSI5" s="47"/>
      <c r="GSJ5" s="47"/>
      <c r="GSK5" s="47"/>
      <c r="GSL5" s="47"/>
      <c r="GSM5" s="47"/>
      <c r="GSN5" s="47"/>
      <c r="GSO5" s="47"/>
      <c r="GSP5" s="47"/>
      <c r="GSQ5" s="47"/>
      <c r="GSR5" s="47"/>
      <c r="GSS5" s="47"/>
      <c r="GST5" s="47"/>
      <c r="GSU5" s="47"/>
      <c r="GSV5" s="47"/>
      <c r="GSW5" s="47"/>
      <c r="GSX5" s="47"/>
      <c r="GSY5" s="47"/>
      <c r="GSZ5" s="47"/>
      <c r="GTA5" s="47"/>
      <c r="GTB5" s="47"/>
      <c r="GTC5" s="47"/>
      <c r="GTD5" s="47"/>
      <c r="GTE5" s="47"/>
      <c r="GTF5" s="47"/>
      <c r="GTG5" s="47"/>
      <c r="GTH5" s="47"/>
      <c r="GTI5" s="47"/>
      <c r="GTJ5" s="47"/>
      <c r="GTK5" s="47"/>
      <c r="GTL5" s="47"/>
      <c r="GTM5" s="47"/>
      <c r="GTN5" s="47"/>
      <c r="GTO5" s="47"/>
      <c r="GTP5" s="47"/>
      <c r="GTQ5" s="47"/>
      <c r="GTR5" s="47"/>
      <c r="GTS5" s="47"/>
      <c r="GTT5" s="47"/>
      <c r="GTU5" s="47"/>
      <c r="GTV5" s="47"/>
      <c r="GTW5" s="47"/>
      <c r="GTX5" s="47"/>
      <c r="GTY5" s="47"/>
      <c r="GTZ5" s="47"/>
      <c r="GUA5" s="47"/>
      <c r="GUB5" s="47"/>
      <c r="GUC5" s="47"/>
      <c r="GUD5" s="47"/>
      <c r="GUE5" s="47"/>
      <c r="GUF5" s="47"/>
      <c r="GUG5" s="47"/>
      <c r="GUH5" s="47"/>
      <c r="GUI5" s="47"/>
      <c r="GUJ5" s="47"/>
      <c r="GUK5" s="47"/>
      <c r="GUL5" s="47"/>
      <c r="GUM5" s="47"/>
      <c r="GUN5" s="47"/>
      <c r="GUO5" s="47"/>
      <c r="GUP5" s="47"/>
      <c r="GUQ5" s="47"/>
      <c r="GUR5" s="47"/>
      <c r="GUS5" s="47"/>
      <c r="GUT5" s="47"/>
      <c r="GUU5" s="47"/>
      <c r="GUV5" s="47"/>
      <c r="GUW5" s="47"/>
      <c r="GUX5" s="47"/>
      <c r="GUY5" s="47"/>
      <c r="GUZ5" s="47"/>
      <c r="GVA5" s="47"/>
      <c r="GVB5" s="47"/>
      <c r="GVC5" s="47"/>
      <c r="GVD5" s="47"/>
      <c r="GVE5" s="47"/>
      <c r="GVF5" s="47"/>
      <c r="GVG5" s="47"/>
      <c r="GVH5" s="47"/>
      <c r="GVI5" s="47"/>
      <c r="GVJ5" s="47"/>
      <c r="GVK5" s="47"/>
      <c r="GVL5" s="47"/>
      <c r="GVM5" s="47"/>
      <c r="GVN5" s="47"/>
      <c r="GVO5" s="47"/>
      <c r="GVP5" s="47"/>
      <c r="GVQ5" s="47"/>
      <c r="GVR5" s="47"/>
      <c r="GVS5" s="47"/>
      <c r="GVT5" s="47"/>
      <c r="GVU5" s="47"/>
      <c r="GVV5" s="47"/>
      <c r="GVW5" s="47"/>
      <c r="GVX5" s="47"/>
      <c r="GVY5" s="47"/>
      <c r="GVZ5" s="47"/>
      <c r="GWA5" s="47"/>
      <c r="GWB5" s="47"/>
      <c r="GWC5" s="47"/>
      <c r="GWD5" s="47"/>
      <c r="GWE5" s="47"/>
      <c r="GWF5" s="47"/>
      <c r="GWG5" s="47"/>
      <c r="GWH5" s="47"/>
      <c r="GWI5" s="47"/>
      <c r="GWJ5" s="47"/>
      <c r="GWK5" s="47"/>
      <c r="GWL5" s="47"/>
      <c r="GWM5" s="47"/>
      <c r="GWN5" s="47"/>
      <c r="GWO5" s="47"/>
      <c r="GWP5" s="47"/>
      <c r="GWQ5" s="47"/>
      <c r="GWR5" s="47"/>
      <c r="GWS5" s="47"/>
      <c r="GWT5" s="47"/>
      <c r="GWU5" s="47"/>
      <c r="GWV5" s="47"/>
      <c r="GWW5" s="47"/>
      <c r="GWX5" s="47"/>
      <c r="GWY5" s="47"/>
      <c r="GWZ5" s="47"/>
      <c r="GXA5" s="47"/>
      <c r="GXB5" s="47"/>
      <c r="GXC5" s="47"/>
      <c r="GXD5" s="47"/>
      <c r="GXE5" s="47"/>
      <c r="GXF5" s="47"/>
      <c r="GXG5" s="47"/>
      <c r="GXH5" s="47"/>
      <c r="GXI5" s="47"/>
      <c r="GXJ5" s="47"/>
      <c r="GXK5" s="47"/>
      <c r="GXL5" s="47"/>
      <c r="GXM5" s="47"/>
      <c r="GXN5" s="47"/>
      <c r="GXO5" s="47"/>
      <c r="GXP5" s="47"/>
      <c r="GXQ5" s="47"/>
      <c r="GXR5" s="47"/>
      <c r="GXS5" s="47"/>
      <c r="GXT5" s="47"/>
      <c r="GXU5" s="47"/>
      <c r="GXV5" s="47"/>
      <c r="GXW5" s="47"/>
      <c r="GXX5" s="47"/>
      <c r="GXY5" s="47"/>
      <c r="GXZ5" s="47"/>
      <c r="GYA5" s="47"/>
      <c r="GYB5" s="47"/>
      <c r="GYC5" s="47"/>
      <c r="GYD5" s="47"/>
      <c r="GYE5" s="47"/>
      <c r="GYF5" s="47"/>
      <c r="GYG5" s="47"/>
      <c r="GYH5" s="47"/>
      <c r="GYI5" s="47"/>
      <c r="GYJ5" s="47"/>
      <c r="GYK5" s="47"/>
      <c r="GYL5" s="47"/>
      <c r="GYM5" s="47"/>
      <c r="GYN5" s="47"/>
      <c r="GYO5" s="47"/>
      <c r="GYP5" s="47"/>
      <c r="GYQ5" s="47"/>
      <c r="GYR5" s="47"/>
      <c r="GYS5" s="47"/>
      <c r="GYT5" s="47"/>
      <c r="GYU5" s="47"/>
      <c r="GYV5" s="47"/>
      <c r="GYW5" s="47"/>
      <c r="GYX5" s="47"/>
      <c r="GYY5" s="47"/>
      <c r="GYZ5" s="47"/>
      <c r="GZA5" s="47"/>
      <c r="GZB5" s="47"/>
      <c r="GZC5" s="47"/>
      <c r="GZD5" s="47"/>
      <c r="GZE5" s="47"/>
      <c r="GZF5" s="47"/>
      <c r="GZG5" s="47"/>
      <c r="GZH5" s="47"/>
      <c r="GZI5" s="47"/>
      <c r="GZJ5" s="47"/>
      <c r="GZK5" s="47"/>
      <c r="GZL5" s="47"/>
      <c r="GZM5" s="47"/>
      <c r="GZN5" s="47"/>
      <c r="GZO5" s="47"/>
      <c r="GZP5" s="47"/>
      <c r="GZQ5" s="47"/>
      <c r="GZR5" s="47"/>
      <c r="GZS5" s="47"/>
      <c r="GZT5" s="47"/>
      <c r="GZU5" s="47"/>
      <c r="GZV5" s="47"/>
      <c r="GZW5" s="47"/>
      <c r="GZX5" s="47"/>
      <c r="GZY5" s="47"/>
      <c r="GZZ5" s="47"/>
      <c r="HAA5" s="47"/>
      <c r="HAB5" s="47"/>
      <c r="HAC5" s="47"/>
      <c r="HAD5" s="47"/>
      <c r="HAE5" s="47"/>
      <c r="HAF5" s="47"/>
      <c r="HAG5" s="47"/>
      <c r="HAH5" s="47"/>
      <c r="HAI5" s="47"/>
      <c r="HAJ5" s="47"/>
      <c r="HAK5" s="47"/>
      <c r="HAL5" s="47"/>
      <c r="HAM5" s="47"/>
      <c r="HAN5" s="47"/>
      <c r="HAO5" s="47"/>
      <c r="HAP5" s="47"/>
      <c r="HAQ5" s="47"/>
      <c r="HAR5" s="47"/>
      <c r="HAS5" s="47"/>
      <c r="HAT5" s="47"/>
      <c r="HAU5" s="47"/>
      <c r="HAV5" s="47"/>
      <c r="HAW5" s="47"/>
      <c r="HAX5" s="47"/>
      <c r="HAY5" s="47"/>
      <c r="HAZ5" s="47"/>
      <c r="HBA5" s="47"/>
      <c r="HBB5" s="47"/>
      <c r="HBC5" s="47"/>
      <c r="HBD5" s="47"/>
      <c r="HBE5" s="47"/>
      <c r="HBF5" s="47"/>
      <c r="HBG5" s="47"/>
      <c r="HBH5" s="47"/>
      <c r="HBI5" s="47"/>
      <c r="HBJ5" s="47"/>
      <c r="HBK5" s="47"/>
      <c r="HBL5" s="47"/>
      <c r="HBM5" s="47"/>
      <c r="HBN5" s="47"/>
      <c r="HBO5" s="47"/>
      <c r="HBP5" s="47"/>
      <c r="HBQ5" s="47"/>
      <c r="HBR5" s="47"/>
      <c r="HBS5" s="47"/>
      <c r="HBT5" s="47"/>
      <c r="HBU5" s="47"/>
      <c r="HBV5" s="47"/>
      <c r="HBW5" s="47"/>
      <c r="HBX5" s="47"/>
      <c r="HBY5" s="47"/>
      <c r="HBZ5" s="47"/>
      <c r="HCA5" s="47"/>
      <c r="HCB5" s="47"/>
      <c r="HCC5" s="47"/>
      <c r="HCD5" s="47"/>
      <c r="HCE5" s="47"/>
      <c r="HCF5" s="47"/>
      <c r="HCG5" s="47"/>
      <c r="HCH5" s="47"/>
      <c r="HCI5" s="47"/>
      <c r="HCJ5" s="47"/>
      <c r="HCK5" s="47"/>
      <c r="HCL5" s="47"/>
      <c r="HCM5" s="47"/>
      <c r="HCN5" s="47"/>
      <c r="HCO5" s="47"/>
      <c r="HCP5" s="47"/>
      <c r="HCQ5" s="47"/>
      <c r="HCR5" s="47"/>
      <c r="HCS5" s="47"/>
      <c r="HCT5" s="47"/>
      <c r="HCU5" s="47"/>
      <c r="HCV5" s="47"/>
      <c r="HCW5" s="47"/>
      <c r="HCX5" s="47"/>
      <c r="HCY5" s="47"/>
      <c r="HCZ5" s="47"/>
      <c r="HDA5" s="47"/>
      <c r="HDB5" s="47"/>
      <c r="HDC5" s="47"/>
      <c r="HDD5" s="47"/>
      <c r="HDE5" s="47"/>
      <c r="HDF5" s="47"/>
      <c r="HDG5" s="47"/>
      <c r="HDH5" s="47"/>
      <c r="HDI5" s="47"/>
      <c r="HDJ5" s="47"/>
      <c r="HDK5" s="47"/>
      <c r="HDL5" s="47"/>
      <c r="HDM5" s="47"/>
      <c r="HDN5" s="47"/>
      <c r="HDO5" s="47"/>
      <c r="HDP5" s="47"/>
      <c r="HDQ5" s="47"/>
      <c r="HDR5" s="47"/>
      <c r="HDS5" s="47"/>
      <c r="HDT5" s="47"/>
      <c r="HDU5" s="47"/>
      <c r="HDV5" s="47"/>
      <c r="HDW5" s="47"/>
      <c r="HDX5" s="47"/>
      <c r="HDY5" s="47"/>
      <c r="HDZ5" s="47"/>
      <c r="HEA5" s="47"/>
      <c r="HEB5" s="47"/>
      <c r="HEC5" s="47"/>
      <c r="HED5" s="47"/>
      <c r="HEE5" s="47"/>
      <c r="HEF5" s="47"/>
      <c r="HEG5" s="47"/>
      <c r="HEH5" s="47"/>
      <c r="HEI5" s="47"/>
      <c r="HEJ5" s="47"/>
      <c r="HEK5" s="47"/>
      <c r="HEL5" s="47"/>
      <c r="HEM5" s="47"/>
      <c r="HEN5" s="47"/>
      <c r="HEO5" s="47"/>
      <c r="HEP5" s="47"/>
      <c r="HEQ5" s="47"/>
      <c r="HER5" s="47"/>
      <c r="HES5" s="47"/>
      <c r="HET5" s="47"/>
      <c r="HEU5" s="47"/>
      <c r="HEV5" s="47"/>
      <c r="HEW5" s="47"/>
      <c r="HEX5" s="47"/>
      <c r="HEY5" s="47"/>
      <c r="HEZ5" s="47"/>
      <c r="HFA5" s="47"/>
      <c r="HFB5" s="47"/>
      <c r="HFC5" s="47"/>
      <c r="HFD5" s="47"/>
      <c r="HFE5" s="47"/>
      <c r="HFF5" s="47"/>
      <c r="HFG5" s="47"/>
      <c r="HFH5" s="47"/>
      <c r="HFI5" s="47"/>
      <c r="HFJ5" s="47"/>
      <c r="HFK5" s="47"/>
      <c r="HFL5" s="47"/>
      <c r="HFM5" s="47"/>
      <c r="HFN5" s="47"/>
      <c r="HFO5" s="47"/>
      <c r="HFP5" s="47"/>
      <c r="HFQ5" s="47"/>
      <c r="HFR5" s="47"/>
      <c r="HFS5" s="47"/>
      <c r="HFT5" s="47"/>
      <c r="HFU5" s="47"/>
      <c r="HFV5" s="47"/>
      <c r="HFW5" s="47"/>
      <c r="HFX5" s="47"/>
      <c r="HFY5" s="47"/>
      <c r="HFZ5" s="47"/>
      <c r="HGA5" s="47"/>
      <c r="HGB5" s="47"/>
      <c r="HGC5" s="47"/>
      <c r="HGD5" s="47"/>
      <c r="HGE5" s="47"/>
      <c r="HGF5" s="47"/>
      <c r="HGG5" s="47"/>
      <c r="HGH5" s="47"/>
      <c r="HGI5" s="47"/>
      <c r="HGJ5" s="47"/>
      <c r="HGK5" s="47"/>
      <c r="HGL5" s="47"/>
      <c r="HGM5" s="47"/>
      <c r="HGN5" s="47"/>
      <c r="HGO5" s="47"/>
      <c r="HGP5" s="47"/>
      <c r="HGQ5" s="47"/>
      <c r="HGR5" s="47"/>
      <c r="HGS5" s="47"/>
      <c r="HGT5" s="47"/>
      <c r="HGU5" s="47"/>
      <c r="HGV5" s="47"/>
      <c r="HGW5" s="47"/>
      <c r="HGX5" s="47"/>
      <c r="HGY5" s="47"/>
      <c r="HGZ5" s="47"/>
      <c r="HHA5" s="47"/>
      <c r="HHB5" s="47"/>
      <c r="HHC5" s="47"/>
      <c r="HHD5" s="47"/>
      <c r="HHE5" s="47"/>
      <c r="HHF5" s="47"/>
      <c r="HHG5" s="47"/>
      <c r="HHH5" s="47"/>
      <c r="HHI5" s="47"/>
      <c r="HHJ5" s="47"/>
      <c r="HHK5" s="47"/>
      <c r="HHL5" s="47"/>
      <c r="HHM5" s="47"/>
      <c r="HHN5" s="47"/>
      <c r="HHO5" s="47"/>
      <c r="HHP5" s="47"/>
      <c r="HHQ5" s="47"/>
      <c r="HHR5" s="47"/>
      <c r="HHS5" s="47"/>
      <c r="HHT5" s="47"/>
      <c r="HHU5" s="47"/>
      <c r="HHV5" s="47"/>
      <c r="HHW5" s="47"/>
      <c r="HHX5" s="47"/>
      <c r="HHY5" s="47"/>
      <c r="HHZ5" s="47"/>
      <c r="HIA5" s="47"/>
      <c r="HIB5" s="47"/>
      <c r="HIC5" s="47"/>
      <c r="HID5" s="47"/>
      <c r="HIE5" s="47"/>
      <c r="HIF5" s="47"/>
      <c r="HIG5" s="47"/>
      <c r="HIH5" s="47"/>
      <c r="HII5" s="47"/>
      <c r="HIJ5" s="47"/>
      <c r="HIK5" s="47"/>
      <c r="HIL5" s="47"/>
      <c r="HIM5" s="47"/>
      <c r="HIN5" s="47"/>
      <c r="HIO5" s="47"/>
      <c r="HIP5" s="47"/>
      <c r="HIQ5" s="47"/>
      <c r="HIR5" s="47"/>
      <c r="HIS5" s="47"/>
      <c r="HIT5" s="47"/>
      <c r="HIU5" s="47"/>
      <c r="HIV5" s="47"/>
      <c r="HIW5" s="47"/>
      <c r="HIX5" s="47"/>
      <c r="HIY5" s="47"/>
      <c r="HIZ5" s="47"/>
      <c r="HJA5" s="47"/>
      <c r="HJB5" s="47"/>
      <c r="HJC5" s="47"/>
      <c r="HJD5" s="47"/>
      <c r="HJE5" s="47"/>
      <c r="HJF5" s="47"/>
      <c r="HJG5" s="47"/>
      <c r="HJH5" s="47"/>
      <c r="HJI5" s="47"/>
      <c r="HJJ5" s="47"/>
      <c r="HJK5" s="47"/>
      <c r="HJL5" s="47"/>
      <c r="HJM5" s="47"/>
      <c r="HJN5" s="47"/>
      <c r="HJO5" s="47"/>
      <c r="HJP5" s="47"/>
      <c r="HJQ5" s="47"/>
      <c r="HJR5" s="47"/>
      <c r="HJS5" s="47"/>
      <c r="HJT5" s="47"/>
      <c r="HJU5" s="47"/>
      <c r="HJV5" s="47"/>
      <c r="HJW5" s="47"/>
      <c r="HJX5" s="47"/>
      <c r="HJY5" s="47"/>
      <c r="HJZ5" s="47"/>
      <c r="HKA5" s="47"/>
      <c r="HKB5" s="47"/>
      <c r="HKC5" s="47"/>
      <c r="HKD5" s="47"/>
      <c r="HKE5" s="47"/>
      <c r="HKF5" s="47"/>
      <c r="HKG5" s="47"/>
      <c r="HKH5" s="47"/>
      <c r="HKI5" s="47"/>
      <c r="HKJ5" s="47"/>
      <c r="HKK5" s="47"/>
      <c r="HKL5" s="47"/>
      <c r="HKM5" s="47"/>
      <c r="HKN5" s="47"/>
      <c r="HKO5" s="47"/>
      <c r="HKP5" s="47"/>
      <c r="HKQ5" s="47"/>
      <c r="HKR5" s="47"/>
      <c r="HKS5" s="47"/>
      <c r="HKT5" s="47"/>
      <c r="HKU5" s="47"/>
      <c r="HKV5" s="47"/>
      <c r="HKW5" s="47"/>
      <c r="HKX5" s="47"/>
      <c r="HKY5" s="47"/>
      <c r="HKZ5" s="47"/>
      <c r="HLA5" s="47"/>
      <c r="HLB5" s="47"/>
      <c r="HLC5" s="47"/>
      <c r="HLD5" s="47"/>
      <c r="HLE5" s="47"/>
      <c r="HLF5" s="47"/>
      <c r="HLG5" s="47"/>
      <c r="HLH5" s="47"/>
      <c r="HLI5" s="47"/>
      <c r="HLJ5" s="47"/>
      <c r="HLK5" s="47"/>
      <c r="HLL5" s="47"/>
      <c r="HLM5" s="47"/>
      <c r="HLN5" s="47"/>
      <c r="HLO5" s="47"/>
      <c r="HLP5" s="47"/>
      <c r="HLQ5" s="47"/>
      <c r="HLR5" s="47"/>
      <c r="HLS5" s="47"/>
      <c r="HLT5" s="47"/>
      <c r="HLU5" s="47"/>
      <c r="HLV5" s="47"/>
      <c r="HLW5" s="47"/>
      <c r="HLX5" s="47"/>
      <c r="HLY5" s="47"/>
      <c r="HLZ5" s="47"/>
      <c r="HMA5" s="47"/>
      <c r="HMB5" s="47"/>
      <c r="HMC5" s="47"/>
      <c r="HMD5" s="47"/>
      <c r="HME5" s="47"/>
      <c r="HMF5" s="47"/>
      <c r="HMG5" s="47"/>
      <c r="HMH5" s="47"/>
      <c r="HMI5" s="47"/>
      <c r="HMJ5" s="47"/>
      <c r="HMK5" s="47"/>
      <c r="HML5" s="47"/>
      <c r="HMM5" s="47"/>
      <c r="HMN5" s="47"/>
      <c r="HMO5" s="47"/>
      <c r="HMP5" s="47"/>
      <c r="HMQ5" s="47"/>
      <c r="HMR5" s="47"/>
      <c r="HMS5" s="47"/>
      <c r="HMT5" s="47"/>
      <c r="HMU5" s="47"/>
      <c r="HMV5" s="47"/>
      <c r="HMW5" s="47"/>
      <c r="HMX5" s="47"/>
      <c r="HMY5" s="47"/>
      <c r="HMZ5" s="47"/>
      <c r="HNA5" s="47"/>
      <c r="HNB5" s="47"/>
      <c r="HNC5" s="47"/>
      <c r="HND5" s="47"/>
      <c r="HNE5" s="47"/>
      <c r="HNF5" s="47"/>
      <c r="HNG5" s="47"/>
      <c r="HNH5" s="47"/>
      <c r="HNI5" s="47"/>
      <c r="HNJ5" s="47"/>
      <c r="HNK5" s="47"/>
      <c r="HNL5" s="47"/>
      <c r="HNM5" s="47"/>
      <c r="HNN5" s="47"/>
      <c r="HNO5" s="47"/>
      <c r="HNP5" s="47"/>
      <c r="HNQ5" s="47"/>
      <c r="HNR5" s="47"/>
      <c r="HNS5" s="47"/>
      <c r="HNT5" s="47"/>
      <c r="HNU5" s="47"/>
      <c r="HNV5" s="47"/>
      <c r="HNW5" s="47"/>
      <c r="HNX5" s="47"/>
      <c r="HNY5" s="47"/>
      <c r="HNZ5" s="47"/>
      <c r="HOA5" s="47"/>
      <c r="HOB5" s="47"/>
      <c r="HOC5" s="47"/>
      <c r="HOD5" s="47"/>
      <c r="HOE5" s="47"/>
      <c r="HOF5" s="47"/>
      <c r="HOG5" s="47"/>
      <c r="HOH5" s="47"/>
      <c r="HOI5" s="47"/>
      <c r="HOJ5" s="47"/>
      <c r="HOK5" s="47"/>
      <c r="HOL5" s="47"/>
      <c r="HOM5" s="47"/>
      <c r="HON5" s="47"/>
      <c r="HOO5" s="47"/>
      <c r="HOP5" s="47"/>
      <c r="HOQ5" s="47"/>
      <c r="HOR5" s="47"/>
      <c r="HOS5" s="47"/>
      <c r="HOT5" s="47"/>
      <c r="HOU5" s="47"/>
      <c r="HOV5" s="47"/>
      <c r="HOW5" s="47"/>
      <c r="HOX5" s="47"/>
      <c r="HOY5" s="47"/>
      <c r="HOZ5" s="47"/>
      <c r="HPA5" s="47"/>
      <c r="HPB5" s="47"/>
      <c r="HPC5" s="47"/>
      <c r="HPD5" s="47"/>
      <c r="HPE5" s="47"/>
      <c r="HPF5" s="47"/>
      <c r="HPG5" s="47"/>
      <c r="HPH5" s="47"/>
      <c r="HPI5" s="47"/>
      <c r="HPJ5" s="47"/>
      <c r="HPK5" s="47"/>
      <c r="HPL5" s="47"/>
      <c r="HPM5" s="47"/>
      <c r="HPN5" s="47"/>
      <c r="HPO5" s="47"/>
      <c r="HPP5" s="47"/>
      <c r="HPQ5" s="47"/>
      <c r="HPR5" s="47"/>
      <c r="HPS5" s="47"/>
      <c r="HPT5" s="47"/>
      <c r="HPU5" s="47"/>
      <c r="HPV5" s="47"/>
      <c r="HPW5" s="47"/>
      <c r="HPX5" s="47"/>
      <c r="HPY5" s="47"/>
      <c r="HPZ5" s="47"/>
      <c r="HQA5" s="47"/>
      <c r="HQB5" s="47"/>
      <c r="HQC5" s="47"/>
      <c r="HQD5" s="47"/>
      <c r="HQE5" s="47"/>
      <c r="HQF5" s="47"/>
      <c r="HQG5" s="47"/>
      <c r="HQH5" s="47"/>
      <c r="HQI5" s="47"/>
      <c r="HQJ5" s="47"/>
      <c r="HQK5" s="47"/>
      <c r="HQL5" s="47"/>
      <c r="HQM5" s="47"/>
      <c r="HQN5" s="47"/>
      <c r="HQO5" s="47"/>
      <c r="HQP5" s="47"/>
      <c r="HQQ5" s="47"/>
      <c r="HQR5" s="47"/>
      <c r="HQS5" s="47"/>
      <c r="HQT5" s="47"/>
      <c r="HQU5" s="47"/>
      <c r="HQV5" s="47"/>
      <c r="HQW5" s="47"/>
      <c r="HQX5" s="47"/>
      <c r="HQY5" s="47"/>
      <c r="HQZ5" s="47"/>
      <c r="HRA5" s="47"/>
      <c r="HRB5" s="47"/>
      <c r="HRC5" s="47"/>
      <c r="HRD5" s="47"/>
      <c r="HRE5" s="47"/>
      <c r="HRF5" s="47"/>
      <c r="HRG5" s="47"/>
      <c r="HRH5" s="47"/>
      <c r="HRI5" s="47"/>
      <c r="HRJ5" s="47"/>
      <c r="HRK5" s="47"/>
      <c r="HRL5" s="47"/>
      <c r="HRM5" s="47"/>
      <c r="HRN5" s="47"/>
      <c r="HRO5" s="47"/>
      <c r="HRP5" s="47"/>
      <c r="HRQ5" s="47"/>
      <c r="HRR5" s="47"/>
      <c r="HRS5" s="47"/>
      <c r="HRT5" s="47"/>
      <c r="HRU5" s="47"/>
      <c r="HRV5" s="47"/>
      <c r="HRW5" s="47"/>
      <c r="HRX5" s="47"/>
      <c r="HRY5" s="47"/>
      <c r="HRZ5" s="47"/>
      <c r="HSA5" s="47"/>
      <c r="HSB5" s="47"/>
      <c r="HSC5" s="47"/>
      <c r="HSD5" s="47"/>
      <c r="HSE5" s="47"/>
      <c r="HSF5" s="47"/>
      <c r="HSG5" s="47"/>
      <c r="HSH5" s="47"/>
      <c r="HSI5" s="47"/>
      <c r="HSJ5" s="47"/>
      <c r="HSK5" s="47"/>
      <c r="HSL5" s="47"/>
      <c r="HSM5" s="47"/>
      <c r="HSN5" s="47"/>
      <c r="HSO5" s="47"/>
      <c r="HSP5" s="47"/>
      <c r="HSQ5" s="47"/>
      <c r="HSR5" s="47"/>
      <c r="HSS5" s="47"/>
      <c r="HST5" s="47"/>
      <c r="HSU5" s="47"/>
      <c r="HSV5" s="47"/>
      <c r="HSW5" s="47"/>
      <c r="HSX5" s="47"/>
      <c r="HSY5" s="47"/>
      <c r="HSZ5" s="47"/>
      <c r="HTA5" s="47"/>
      <c r="HTB5" s="47"/>
      <c r="HTC5" s="47"/>
      <c r="HTD5" s="47"/>
      <c r="HTE5" s="47"/>
      <c r="HTF5" s="47"/>
      <c r="HTG5" s="47"/>
      <c r="HTH5" s="47"/>
      <c r="HTI5" s="47"/>
      <c r="HTJ5" s="47"/>
      <c r="HTK5" s="47"/>
      <c r="HTL5" s="47"/>
      <c r="HTM5" s="47"/>
      <c r="HTN5" s="47"/>
      <c r="HTO5" s="47"/>
      <c r="HTP5" s="47"/>
      <c r="HTQ5" s="47"/>
      <c r="HTR5" s="47"/>
      <c r="HTS5" s="47"/>
      <c r="HTT5" s="47"/>
      <c r="HTU5" s="47"/>
      <c r="HTV5" s="47"/>
      <c r="HTW5" s="47"/>
      <c r="HTX5" s="47"/>
      <c r="HTY5" s="47"/>
      <c r="HTZ5" s="47"/>
      <c r="HUA5" s="47"/>
      <c r="HUB5" s="47"/>
      <c r="HUC5" s="47"/>
      <c r="HUD5" s="47"/>
      <c r="HUE5" s="47"/>
      <c r="HUF5" s="47"/>
      <c r="HUG5" s="47"/>
      <c r="HUH5" s="47"/>
      <c r="HUI5" s="47"/>
      <c r="HUJ5" s="47"/>
      <c r="HUK5" s="47"/>
      <c r="HUL5" s="47"/>
      <c r="HUM5" s="47"/>
      <c r="HUN5" s="47"/>
      <c r="HUO5" s="47"/>
      <c r="HUP5" s="47"/>
      <c r="HUQ5" s="47"/>
      <c r="HUR5" s="47"/>
      <c r="HUS5" s="47"/>
      <c r="HUT5" s="47"/>
      <c r="HUU5" s="47"/>
      <c r="HUV5" s="47"/>
      <c r="HUW5" s="47"/>
      <c r="HUX5" s="47"/>
      <c r="HUY5" s="47"/>
      <c r="HUZ5" s="47"/>
      <c r="HVA5" s="47"/>
      <c r="HVB5" s="47"/>
      <c r="HVC5" s="47"/>
      <c r="HVD5" s="47"/>
      <c r="HVE5" s="47"/>
      <c r="HVF5" s="47"/>
      <c r="HVG5" s="47"/>
      <c r="HVH5" s="47"/>
      <c r="HVI5" s="47"/>
      <c r="HVJ5" s="47"/>
      <c r="HVK5" s="47"/>
      <c r="HVL5" s="47"/>
      <c r="HVM5" s="47"/>
      <c r="HVN5" s="47"/>
      <c r="HVO5" s="47"/>
      <c r="HVP5" s="47"/>
      <c r="HVQ5" s="47"/>
      <c r="HVR5" s="47"/>
      <c r="HVS5" s="47"/>
      <c r="HVT5" s="47"/>
      <c r="HVU5" s="47"/>
      <c r="HVV5" s="47"/>
      <c r="HVW5" s="47"/>
      <c r="HVX5" s="47"/>
      <c r="HVY5" s="47"/>
      <c r="HVZ5" s="47"/>
      <c r="HWA5" s="47"/>
      <c r="HWB5" s="47"/>
      <c r="HWC5" s="47"/>
      <c r="HWD5" s="47"/>
      <c r="HWE5" s="47"/>
      <c r="HWF5" s="47"/>
      <c r="HWG5" s="47"/>
      <c r="HWH5" s="47"/>
      <c r="HWI5" s="47"/>
      <c r="HWJ5" s="47"/>
      <c r="HWK5" s="47"/>
      <c r="HWL5" s="47"/>
      <c r="HWM5" s="47"/>
      <c r="HWN5" s="47"/>
      <c r="HWO5" s="47"/>
      <c r="HWP5" s="47"/>
      <c r="HWQ5" s="47"/>
      <c r="HWR5" s="47"/>
      <c r="HWS5" s="47"/>
      <c r="HWT5" s="47"/>
      <c r="HWU5" s="47"/>
      <c r="HWV5" s="47"/>
      <c r="HWW5" s="47"/>
      <c r="HWX5" s="47"/>
      <c r="HWY5" s="47"/>
      <c r="HWZ5" s="47"/>
      <c r="HXA5" s="47"/>
      <c r="HXB5" s="47"/>
      <c r="HXC5" s="47"/>
      <c r="HXD5" s="47"/>
      <c r="HXE5" s="47"/>
      <c r="HXF5" s="47"/>
      <c r="HXG5" s="47"/>
      <c r="HXH5" s="47"/>
      <c r="HXI5" s="47"/>
      <c r="HXJ5" s="47"/>
      <c r="HXK5" s="47"/>
      <c r="HXL5" s="47"/>
      <c r="HXM5" s="47"/>
      <c r="HXN5" s="47"/>
      <c r="HXO5" s="47"/>
      <c r="HXP5" s="47"/>
      <c r="HXQ5" s="47"/>
      <c r="HXR5" s="47"/>
      <c r="HXS5" s="47"/>
      <c r="HXT5" s="47"/>
      <c r="HXU5" s="47"/>
      <c r="HXV5" s="47"/>
      <c r="HXW5" s="47"/>
      <c r="HXX5" s="47"/>
      <c r="HXY5" s="47"/>
      <c r="HXZ5" s="47"/>
      <c r="HYA5" s="47"/>
      <c r="HYB5" s="47"/>
      <c r="HYC5" s="47"/>
      <c r="HYD5" s="47"/>
      <c r="HYE5" s="47"/>
      <c r="HYF5" s="47"/>
      <c r="HYG5" s="47"/>
      <c r="HYH5" s="47"/>
      <c r="HYI5" s="47"/>
      <c r="HYJ5" s="47"/>
      <c r="HYK5" s="47"/>
      <c r="HYL5" s="47"/>
      <c r="HYM5" s="47"/>
      <c r="HYN5" s="47"/>
      <c r="HYO5" s="47"/>
      <c r="HYP5" s="47"/>
      <c r="HYQ5" s="47"/>
      <c r="HYR5" s="47"/>
      <c r="HYS5" s="47"/>
      <c r="HYT5" s="47"/>
      <c r="HYU5" s="47"/>
      <c r="HYV5" s="47"/>
      <c r="HYW5" s="47"/>
      <c r="HYX5" s="47"/>
      <c r="HYY5" s="47"/>
      <c r="HYZ5" s="47"/>
      <c r="HZA5" s="47"/>
      <c r="HZB5" s="47"/>
      <c r="HZC5" s="47"/>
      <c r="HZD5" s="47"/>
      <c r="HZE5" s="47"/>
      <c r="HZF5" s="47"/>
      <c r="HZG5" s="47"/>
      <c r="HZH5" s="47"/>
      <c r="HZI5" s="47"/>
      <c r="HZJ5" s="47"/>
      <c r="HZK5" s="47"/>
      <c r="HZL5" s="47"/>
      <c r="HZM5" s="47"/>
      <c r="HZN5" s="47"/>
      <c r="HZO5" s="47"/>
      <c r="HZP5" s="47"/>
      <c r="HZQ5" s="47"/>
      <c r="HZR5" s="47"/>
      <c r="HZS5" s="47"/>
      <c r="HZT5" s="47"/>
      <c r="HZU5" s="47"/>
      <c r="HZV5" s="47"/>
      <c r="HZW5" s="47"/>
      <c r="HZX5" s="47"/>
      <c r="HZY5" s="47"/>
      <c r="HZZ5" s="47"/>
      <c r="IAA5" s="47"/>
      <c r="IAB5" s="47"/>
      <c r="IAC5" s="47"/>
      <c r="IAD5" s="47"/>
      <c r="IAE5" s="47"/>
      <c r="IAF5" s="47"/>
      <c r="IAG5" s="47"/>
      <c r="IAH5" s="47"/>
      <c r="IAI5" s="47"/>
      <c r="IAJ5" s="47"/>
      <c r="IAK5" s="47"/>
      <c r="IAL5" s="47"/>
      <c r="IAM5" s="47"/>
      <c r="IAN5" s="47"/>
      <c r="IAO5" s="47"/>
      <c r="IAP5" s="47"/>
      <c r="IAQ5" s="47"/>
      <c r="IAR5" s="47"/>
      <c r="IAS5" s="47"/>
      <c r="IAT5" s="47"/>
      <c r="IAU5" s="47"/>
      <c r="IAV5" s="47"/>
      <c r="IAW5" s="47"/>
      <c r="IAX5" s="47"/>
      <c r="IAY5" s="47"/>
      <c r="IAZ5" s="47"/>
      <c r="IBA5" s="47"/>
      <c r="IBB5" s="47"/>
      <c r="IBC5" s="47"/>
      <c r="IBD5" s="47"/>
      <c r="IBE5" s="47"/>
      <c r="IBF5" s="47"/>
      <c r="IBG5" s="47"/>
      <c r="IBH5" s="47"/>
      <c r="IBI5" s="47"/>
      <c r="IBJ5" s="47"/>
      <c r="IBK5" s="47"/>
      <c r="IBL5" s="47"/>
      <c r="IBM5" s="47"/>
      <c r="IBN5" s="47"/>
      <c r="IBO5" s="47"/>
      <c r="IBP5" s="47"/>
      <c r="IBQ5" s="47"/>
      <c r="IBR5" s="47"/>
      <c r="IBS5" s="47"/>
      <c r="IBT5" s="47"/>
      <c r="IBU5" s="47"/>
      <c r="IBV5" s="47"/>
      <c r="IBW5" s="47"/>
      <c r="IBX5" s="47"/>
      <c r="IBY5" s="47"/>
      <c r="IBZ5" s="47"/>
      <c r="ICA5" s="47"/>
      <c r="ICB5" s="47"/>
      <c r="ICC5" s="47"/>
      <c r="ICD5" s="47"/>
      <c r="ICE5" s="47"/>
      <c r="ICF5" s="47"/>
      <c r="ICG5" s="47"/>
      <c r="ICH5" s="47"/>
      <c r="ICI5" s="47"/>
      <c r="ICJ5" s="47"/>
      <c r="ICK5" s="47"/>
      <c r="ICL5" s="47"/>
      <c r="ICM5" s="47"/>
      <c r="ICN5" s="47"/>
      <c r="ICO5" s="47"/>
      <c r="ICP5" s="47"/>
      <c r="ICQ5" s="47"/>
      <c r="ICR5" s="47"/>
      <c r="ICS5" s="47"/>
      <c r="ICT5" s="47"/>
      <c r="ICU5" s="47"/>
      <c r="ICV5" s="47"/>
      <c r="ICW5" s="47"/>
      <c r="ICX5" s="47"/>
      <c r="ICY5" s="47"/>
      <c r="ICZ5" s="47"/>
      <c r="IDA5" s="47"/>
      <c r="IDB5" s="47"/>
      <c r="IDC5" s="47"/>
      <c r="IDD5" s="47"/>
      <c r="IDE5" s="47"/>
      <c r="IDF5" s="47"/>
      <c r="IDG5" s="47"/>
      <c r="IDH5" s="47"/>
      <c r="IDI5" s="47"/>
      <c r="IDJ5" s="47"/>
      <c r="IDK5" s="47"/>
      <c r="IDL5" s="47"/>
      <c r="IDM5" s="47"/>
      <c r="IDN5" s="47"/>
      <c r="IDO5" s="47"/>
      <c r="IDP5" s="47"/>
      <c r="IDQ5" s="47"/>
      <c r="IDR5" s="47"/>
      <c r="IDS5" s="47"/>
      <c r="IDT5" s="47"/>
      <c r="IDU5" s="47"/>
      <c r="IDV5" s="47"/>
      <c r="IDW5" s="47"/>
      <c r="IDX5" s="47"/>
      <c r="IDY5" s="47"/>
      <c r="IDZ5" s="47"/>
      <c r="IEA5" s="47"/>
      <c r="IEB5" s="47"/>
      <c r="IEC5" s="47"/>
      <c r="IED5" s="47"/>
      <c r="IEE5" s="47"/>
      <c r="IEF5" s="47"/>
      <c r="IEG5" s="47"/>
      <c r="IEH5" s="47"/>
      <c r="IEI5" s="47"/>
      <c r="IEJ5" s="47"/>
      <c r="IEK5" s="47"/>
      <c r="IEL5" s="47"/>
      <c r="IEM5" s="47"/>
      <c r="IEN5" s="47"/>
      <c r="IEO5" s="47"/>
      <c r="IEP5" s="47"/>
      <c r="IEQ5" s="47"/>
      <c r="IER5" s="47"/>
      <c r="IES5" s="47"/>
      <c r="IET5" s="47"/>
      <c r="IEU5" s="47"/>
      <c r="IEV5" s="47"/>
      <c r="IEW5" s="47"/>
      <c r="IEX5" s="47"/>
      <c r="IEY5" s="47"/>
      <c r="IEZ5" s="47"/>
      <c r="IFA5" s="47"/>
      <c r="IFB5" s="47"/>
      <c r="IFC5" s="47"/>
      <c r="IFD5" s="47"/>
      <c r="IFE5" s="47"/>
      <c r="IFF5" s="47"/>
      <c r="IFG5" s="47"/>
      <c r="IFH5" s="47"/>
      <c r="IFI5" s="47"/>
      <c r="IFJ5" s="47"/>
      <c r="IFK5" s="47"/>
      <c r="IFL5" s="47"/>
      <c r="IFM5" s="47"/>
      <c r="IFN5" s="47"/>
      <c r="IFO5" s="47"/>
      <c r="IFP5" s="47"/>
      <c r="IFQ5" s="47"/>
      <c r="IFR5" s="47"/>
      <c r="IFS5" s="47"/>
      <c r="IFT5" s="47"/>
      <c r="IFU5" s="47"/>
      <c r="IFV5" s="47"/>
      <c r="IFW5" s="47"/>
      <c r="IFX5" s="47"/>
      <c r="IFY5" s="47"/>
      <c r="IFZ5" s="47"/>
      <c r="IGA5" s="47"/>
      <c r="IGB5" s="47"/>
      <c r="IGC5" s="47"/>
      <c r="IGD5" s="47"/>
      <c r="IGE5" s="47"/>
      <c r="IGF5" s="47"/>
      <c r="IGG5" s="47"/>
      <c r="IGH5" s="47"/>
      <c r="IGI5" s="47"/>
      <c r="IGJ5" s="47"/>
      <c r="IGK5" s="47"/>
      <c r="IGL5" s="47"/>
      <c r="IGM5" s="47"/>
      <c r="IGN5" s="47"/>
      <c r="IGO5" s="47"/>
      <c r="IGP5" s="47"/>
      <c r="IGQ5" s="47"/>
      <c r="IGR5" s="47"/>
      <c r="IGS5" s="47"/>
      <c r="IGT5" s="47"/>
      <c r="IGU5" s="47"/>
      <c r="IGV5" s="47"/>
      <c r="IGW5" s="47"/>
      <c r="IGX5" s="47"/>
      <c r="IGY5" s="47"/>
      <c r="IGZ5" s="47"/>
      <c r="IHA5" s="47"/>
      <c r="IHB5" s="47"/>
      <c r="IHC5" s="47"/>
      <c r="IHD5" s="47"/>
      <c r="IHE5" s="47"/>
      <c r="IHF5" s="47"/>
      <c r="IHG5" s="47"/>
      <c r="IHH5" s="47"/>
      <c r="IHI5" s="47"/>
      <c r="IHJ5" s="47"/>
      <c r="IHK5" s="47"/>
      <c r="IHL5" s="47"/>
      <c r="IHM5" s="47"/>
      <c r="IHN5" s="47"/>
      <c r="IHO5" s="47"/>
      <c r="IHP5" s="47"/>
      <c r="IHQ5" s="47"/>
      <c r="IHR5" s="47"/>
      <c r="IHS5" s="47"/>
      <c r="IHT5" s="47"/>
      <c r="IHU5" s="47"/>
      <c r="IHV5" s="47"/>
      <c r="IHW5" s="47"/>
      <c r="IHX5" s="47"/>
      <c r="IHY5" s="47"/>
      <c r="IHZ5" s="47"/>
      <c r="IIA5" s="47"/>
      <c r="IIB5" s="47"/>
      <c r="IIC5" s="47"/>
      <c r="IID5" s="47"/>
      <c r="IIE5" s="47"/>
      <c r="IIF5" s="47"/>
      <c r="IIG5" s="47"/>
      <c r="IIH5" s="47"/>
      <c r="III5" s="47"/>
      <c r="IIJ5" s="47"/>
      <c r="IIK5" s="47"/>
      <c r="IIL5" s="47"/>
      <c r="IIM5" s="47"/>
      <c r="IIN5" s="47"/>
      <c r="IIO5" s="47"/>
      <c r="IIP5" s="47"/>
      <c r="IIQ5" s="47"/>
      <c r="IIR5" s="47"/>
      <c r="IIS5" s="47"/>
      <c r="IIT5" s="47"/>
      <c r="IIU5" s="47"/>
      <c r="IIV5" s="47"/>
      <c r="IIW5" s="47"/>
      <c r="IIX5" s="47"/>
      <c r="IIY5" s="47"/>
      <c r="IIZ5" s="47"/>
      <c r="IJA5" s="47"/>
      <c r="IJB5" s="47"/>
      <c r="IJC5" s="47"/>
      <c r="IJD5" s="47"/>
      <c r="IJE5" s="47"/>
      <c r="IJF5" s="47"/>
      <c r="IJG5" s="47"/>
      <c r="IJH5" s="47"/>
      <c r="IJI5" s="47"/>
      <c r="IJJ5" s="47"/>
      <c r="IJK5" s="47"/>
      <c r="IJL5" s="47"/>
      <c r="IJM5" s="47"/>
      <c r="IJN5" s="47"/>
      <c r="IJO5" s="47"/>
      <c r="IJP5" s="47"/>
      <c r="IJQ5" s="47"/>
      <c r="IJR5" s="47"/>
      <c r="IJS5" s="47"/>
      <c r="IJT5" s="47"/>
      <c r="IJU5" s="47"/>
      <c r="IJV5" s="47"/>
      <c r="IJW5" s="47"/>
      <c r="IJX5" s="47"/>
      <c r="IJY5" s="47"/>
      <c r="IJZ5" s="47"/>
      <c r="IKA5" s="47"/>
      <c r="IKB5" s="47"/>
      <c r="IKC5" s="47"/>
      <c r="IKD5" s="47"/>
      <c r="IKE5" s="47"/>
      <c r="IKF5" s="47"/>
      <c r="IKG5" s="47"/>
      <c r="IKH5" s="47"/>
      <c r="IKI5" s="47"/>
      <c r="IKJ5" s="47"/>
      <c r="IKK5" s="47"/>
      <c r="IKL5" s="47"/>
      <c r="IKM5" s="47"/>
      <c r="IKN5" s="47"/>
      <c r="IKO5" s="47"/>
      <c r="IKP5" s="47"/>
      <c r="IKQ5" s="47"/>
      <c r="IKR5" s="47"/>
      <c r="IKS5" s="47"/>
      <c r="IKT5" s="47"/>
      <c r="IKU5" s="47"/>
      <c r="IKV5" s="47"/>
      <c r="IKW5" s="47"/>
      <c r="IKX5" s="47"/>
      <c r="IKY5" s="47"/>
      <c r="IKZ5" s="47"/>
      <c r="ILA5" s="47"/>
      <c r="ILB5" s="47"/>
      <c r="ILC5" s="47"/>
      <c r="ILD5" s="47"/>
      <c r="ILE5" s="47"/>
      <c r="ILF5" s="47"/>
      <c r="ILG5" s="47"/>
      <c r="ILH5" s="47"/>
      <c r="ILI5" s="47"/>
      <c r="ILJ5" s="47"/>
      <c r="ILK5" s="47"/>
      <c r="ILL5" s="47"/>
      <c r="ILM5" s="47"/>
      <c r="ILN5" s="47"/>
      <c r="ILO5" s="47"/>
      <c r="ILP5" s="47"/>
      <c r="ILQ5" s="47"/>
      <c r="ILR5" s="47"/>
      <c r="ILS5" s="47"/>
      <c r="ILT5" s="47"/>
      <c r="ILU5" s="47"/>
      <c r="ILV5" s="47"/>
      <c r="ILW5" s="47"/>
      <c r="ILX5" s="47"/>
      <c r="ILY5" s="47"/>
      <c r="ILZ5" s="47"/>
      <c r="IMA5" s="47"/>
      <c r="IMB5" s="47"/>
      <c r="IMC5" s="47"/>
      <c r="IMD5" s="47"/>
      <c r="IME5" s="47"/>
      <c r="IMF5" s="47"/>
      <c r="IMG5" s="47"/>
      <c r="IMH5" s="47"/>
      <c r="IMI5" s="47"/>
      <c r="IMJ5" s="47"/>
      <c r="IMK5" s="47"/>
      <c r="IML5" s="47"/>
      <c r="IMM5" s="47"/>
      <c r="IMN5" s="47"/>
      <c r="IMO5" s="47"/>
      <c r="IMP5" s="47"/>
      <c r="IMQ5" s="47"/>
      <c r="IMR5" s="47"/>
      <c r="IMS5" s="47"/>
      <c r="IMT5" s="47"/>
      <c r="IMU5" s="47"/>
      <c r="IMV5" s="47"/>
      <c r="IMW5" s="47"/>
      <c r="IMX5" s="47"/>
      <c r="IMY5" s="47"/>
      <c r="IMZ5" s="47"/>
      <c r="INA5" s="47"/>
      <c r="INB5" s="47"/>
      <c r="INC5" s="47"/>
      <c r="IND5" s="47"/>
      <c r="INE5" s="47"/>
      <c r="INF5" s="47"/>
      <c r="ING5" s="47"/>
      <c r="INH5" s="47"/>
      <c r="INI5" s="47"/>
      <c r="INJ5" s="47"/>
      <c r="INK5" s="47"/>
      <c r="INL5" s="47"/>
      <c r="INM5" s="47"/>
      <c r="INN5" s="47"/>
      <c r="INO5" s="47"/>
      <c r="INP5" s="47"/>
      <c r="INQ5" s="47"/>
      <c r="INR5" s="47"/>
      <c r="INS5" s="47"/>
      <c r="INT5" s="47"/>
      <c r="INU5" s="47"/>
      <c r="INV5" s="47"/>
      <c r="INW5" s="47"/>
      <c r="INX5" s="47"/>
      <c r="INY5" s="47"/>
      <c r="INZ5" s="47"/>
      <c r="IOA5" s="47"/>
      <c r="IOB5" s="47"/>
      <c r="IOC5" s="47"/>
      <c r="IOD5" s="47"/>
      <c r="IOE5" s="47"/>
      <c r="IOF5" s="47"/>
      <c r="IOG5" s="47"/>
      <c r="IOH5" s="47"/>
      <c r="IOI5" s="47"/>
      <c r="IOJ5" s="47"/>
      <c r="IOK5" s="47"/>
      <c r="IOL5" s="47"/>
      <c r="IOM5" s="47"/>
      <c r="ION5" s="47"/>
      <c r="IOO5" s="47"/>
      <c r="IOP5" s="47"/>
      <c r="IOQ5" s="47"/>
      <c r="IOR5" s="47"/>
      <c r="IOS5" s="47"/>
      <c r="IOT5" s="47"/>
      <c r="IOU5" s="47"/>
      <c r="IOV5" s="47"/>
      <c r="IOW5" s="47"/>
      <c r="IOX5" s="47"/>
      <c r="IOY5" s="47"/>
      <c r="IOZ5" s="47"/>
      <c r="IPA5" s="47"/>
      <c r="IPB5" s="47"/>
      <c r="IPC5" s="47"/>
      <c r="IPD5" s="47"/>
      <c r="IPE5" s="47"/>
      <c r="IPF5" s="47"/>
      <c r="IPG5" s="47"/>
      <c r="IPH5" s="47"/>
      <c r="IPI5" s="47"/>
      <c r="IPJ5" s="47"/>
      <c r="IPK5" s="47"/>
      <c r="IPL5" s="47"/>
      <c r="IPM5" s="47"/>
      <c r="IPN5" s="47"/>
      <c r="IPO5" s="47"/>
      <c r="IPP5" s="47"/>
      <c r="IPQ5" s="47"/>
      <c r="IPR5" s="47"/>
      <c r="IPS5" s="47"/>
      <c r="IPT5" s="47"/>
      <c r="IPU5" s="47"/>
      <c r="IPV5" s="47"/>
      <c r="IPW5" s="47"/>
      <c r="IPX5" s="47"/>
      <c r="IPY5" s="47"/>
      <c r="IPZ5" s="47"/>
      <c r="IQA5" s="47"/>
      <c r="IQB5" s="47"/>
      <c r="IQC5" s="47"/>
      <c r="IQD5" s="47"/>
      <c r="IQE5" s="47"/>
      <c r="IQF5" s="47"/>
      <c r="IQG5" s="47"/>
      <c r="IQH5" s="47"/>
      <c r="IQI5" s="47"/>
      <c r="IQJ5" s="47"/>
      <c r="IQK5" s="47"/>
      <c r="IQL5" s="47"/>
      <c r="IQM5" s="47"/>
      <c r="IQN5" s="47"/>
      <c r="IQO5" s="47"/>
      <c r="IQP5" s="47"/>
      <c r="IQQ5" s="47"/>
      <c r="IQR5" s="47"/>
      <c r="IQS5" s="47"/>
      <c r="IQT5" s="47"/>
      <c r="IQU5" s="47"/>
      <c r="IQV5" s="47"/>
      <c r="IQW5" s="47"/>
      <c r="IQX5" s="47"/>
      <c r="IQY5" s="47"/>
      <c r="IQZ5" s="47"/>
      <c r="IRA5" s="47"/>
      <c r="IRB5" s="47"/>
      <c r="IRC5" s="47"/>
      <c r="IRD5" s="47"/>
      <c r="IRE5" s="47"/>
      <c r="IRF5" s="47"/>
      <c r="IRG5" s="47"/>
      <c r="IRH5" s="47"/>
      <c r="IRI5" s="47"/>
      <c r="IRJ5" s="47"/>
      <c r="IRK5" s="47"/>
      <c r="IRL5" s="47"/>
      <c r="IRM5" s="47"/>
      <c r="IRN5" s="47"/>
      <c r="IRO5" s="47"/>
      <c r="IRP5" s="47"/>
      <c r="IRQ5" s="47"/>
      <c r="IRR5" s="47"/>
      <c r="IRS5" s="47"/>
      <c r="IRT5" s="47"/>
      <c r="IRU5" s="47"/>
      <c r="IRV5" s="47"/>
      <c r="IRW5" s="47"/>
      <c r="IRX5" s="47"/>
      <c r="IRY5" s="47"/>
      <c r="IRZ5" s="47"/>
      <c r="ISA5" s="47"/>
      <c r="ISB5" s="47"/>
      <c r="ISC5" s="47"/>
      <c r="ISD5" s="47"/>
      <c r="ISE5" s="47"/>
      <c r="ISF5" s="47"/>
      <c r="ISG5" s="47"/>
      <c r="ISH5" s="47"/>
      <c r="ISI5" s="47"/>
      <c r="ISJ5" s="47"/>
      <c r="ISK5" s="47"/>
      <c r="ISL5" s="47"/>
      <c r="ISM5" s="47"/>
      <c r="ISN5" s="47"/>
      <c r="ISO5" s="47"/>
      <c r="ISP5" s="47"/>
      <c r="ISQ5" s="47"/>
      <c r="ISR5" s="47"/>
      <c r="ISS5" s="47"/>
      <c r="IST5" s="47"/>
      <c r="ISU5" s="47"/>
      <c r="ISV5" s="47"/>
      <c r="ISW5" s="47"/>
      <c r="ISX5" s="47"/>
      <c r="ISY5" s="47"/>
      <c r="ISZ5" s="47"/>
      <c r="ITA5" s="47"/>
      <c r="ITB5" s="47"/>
      <c r="ITC5" s="47"/>
      <c r="ITD5" s="47"/>
      <c r="ITE5" s="47"/>
      <c r="ITF5" s="47"/>
      <c r="ITG5" s="47"/>
      <c r="ITH5" s="47"/>
      <c r="ITI5" s="47"/>
      <c r="ITJ5" s="47"/>
      <c r="ITK5" s="47"/>
      <c r="ITL5" s="47"/>
      <c r="ITM5" s="47"/>
      <c r="ITN5" s="47"/>
      <c r="ITO5" s="47"/>
      <c r="ITP5" s="47"/>
      <c r="ITQ5" s="47"/>
      <c r="ITR5" s="47"/>
      <c r="ITS5" s="47"/>
      <c r="ITT5" s="47"/>
      <c r="ITU5" s="47"/>
      <c r="ITV5" s="47"/>
      <c r="ITW5" s="47"/>
      <c r="ITX5" s="47"/>
      <c r="ITY5" s="47"/>
      <c r="ITZ5" s="47"/>
      <c r="IUA5" s="47"/>
      <c r="IUB5" s="47"/>
      <c r="IUC5" s="47"/>
      <c r="IUD5" s="47"/>
      <c r="IUE5" s="47"/>
      <c r="IUF5" s="47"/>
      <c r="IUG5" s="47"/>
      <c r="IUH5" s="47"/>
      <c r="IUI5" s="47"/>
      <c r="IUJ5" s="47"/>
      <c r="IUK5" s="47"/>
      <c r="IUL5" s="47"/>
      <c r="IUM5" s="47"/>
      <c r="IUN5" s="47"/>
      <c r="IUO5" s="47"/>
      <c r="IUP5" s="47"/>
      <c r="IUQ5" s="47"/>
      <c r="IUR5" s="47"/>
      <c r="IUS5" s="47"/>
      <c r="IUT5" s="47"/>
      <c r="IUU5" s="47"/>
      <c r="IUV5" s="47"/>
      <c r="IUW5" s="47"/>
      <c r="IUX5" s="47"/>
      <c r="IUY5" s="47"/>
      <c r="IUZ5" s="47"/>
      <c r="IVA5" s="47"/>
      <c r="IVB5" s="47"/>
      <c r="IVC5" s="47"/>
      <c r="IVD5" s="47"/>
      <c r="IVE5" s="47"/>
      <c r="IVF5" s="47"/>
      <c r="IVG5" s="47"/>
      <c r="IVH5" s="47"/>
      <c r="IVI5" s="47"/>
      <c r="IVJ5" s="47"/>
      <c r="IVK5" s="47"/>
      <c r="IVL5" s="47"/>
      <c r="IVM5" s="47"/>
      <c r="IVN5" s="47"/>
      <c r="IVO5" s="47"/>
      <c r="IVP5" s="47"/>
      <c r="IVQ5" s="47"/>
      <c r="IVR5" s="47"/>
      <c r="IVS5" s="47"/>
      <c r="IVT5" s="47"/>
      <c r="IVU5" s="47"/>
      <c r="IVV5" s="47"/>
      <c r="IVW5" s="47"/>
      <c r="IVX5" s="47"/>
      <c r="IVY5" s="47"/>
      <c r="IVZ5" s="47"/>
      <c r="IWA5" s="47"/>
      <c r="IWB5" s="47"/>
      <c r="IWC5" s="47"/>
      <c r="IWD5" s="47"/>
      <c r="IWE5" s="47"/>
      <c r="IWF5" s="47"/>
      <c r="IWG5" s="47"/>
      <c r="IWH5" s="47"/>
      <c r="IWI5" s="47"/>
      <c r="IWJ5" s="47"/>
      <c r="IWK5" s="47"/>
      <c r="IWL5" s="47"/>
      <c r="IWM5" s="47"/>
      <c r="IWN5" s="47"/>
      <c r="IWO5" s="47"/>
      <c r="IWP5" s="47"/>
      <c r="IWQ5" s="47"/>
      <c r="IWR5" s="47"/>
      <c r="IWS5" s="47"/>
      <c r="IWT5" s="47"/>
      <c r="IWU5" s="47"/>
      <c r="IWV5" s="47"/>
      <c r="IWW5" s="47"/>
      <c r="IWX5" s="47"/>
      <c r="IWY5" s="47"/>
      <c r="IWZ5" s="47"/>
      <c r="IXA5" s="47"/>
      <c r="IXB5" s="47"/>
      <c r="IXC5" s="47"/>
      <c r="IXD5" s="47"/>
      <c r="IXE5" s="47"/>
      <c r="IXF5" s="47"/>
      <c r="IXG5" s="47"/>
      <c r="IXH5" s="47"/>
      <c r="IXI5" s="47"/>
      <c r="IXJ5" s="47"/>
      <c r="IXK5" s="47"/>
      <c r="IXL5" s="47"/>
      <c r="IXM5" s="47"/>
      <c r="IXN5" s="47"/>
      <c r="IXO5" s="47"/>
      <c r="IXP5" s="47"/>
      <c r="IXQ5" s="47"/>
      <c r="IXR5" s="47"/>
      <c r="IXS5" s="47"/>
      <c r="IXT5" s="47"/>
      <c r="IXU5" s="47"/>
      <c r="IXV5" s="47"/>
      <c r="IXW5" s="47"/>
      <c r="IXX5" s="47"/>
      <c r="IXY5" s="47"/>
      <c r="IXZ5" s="47"/>
      <c r="IYA5" s="47"/>
      <c r="IYB5" s="47"/>
      <c r="IYC5" s="47"/>
      <c r="IYD5" s="47"/>
      <c r="IYE5" s="47"/>
      <c r="IYF5" s="47"/>
      <c r="IYG5" s="47"/>
      <c r="IYH5" s="47"/>
      <c r="IYI5" s="47"/>
      <c r="IYJ5" s="47"/>
      <c r="IYK5" s="47"/>
      <c r="IYL5" s="47"/>
      <c r="IYM5" s="47"/>
      <c r="IYN5" s="47"/>
      <c r="IYO5" s="47"/>
      <c r="IYP5" s="47"/>
      <c r="IYQ5" s="47"/>
      <c r="IYR5" s="47"/>
      <c r="IYS5" s="47"/>
      <c r="IYT5" s="47"/>
      <c r="IYU5" s="47"/>
      <c r="IYV5" s="47"/>
      <c r="IYW5" s="47"/>
      <c r="IYX5" s="47"/>
      <c r="IYY5" s="47"/>
      <c r="IYZ5" s="47"/>
      <c r="IZA5" s="47"/>
      <c r="IZB5" s="47"/>
      <c r="IZC5" s="47"/>
      <c r="IZD5" s="47"/>
      <c r="IZE5" s="47"/>
      <c r="IZF5" s="47"/>
      <c r="IZG5" s="47"/>
      <c r="IZH5" s="47"/>
      <c r="IZI5" s="47"/>
      <c r="IZJ5" s="47"/>
      <c r="IZK5" s="47"/>
      <c r="IZL5" s="47"/>
      <c r="IZM5" s="47"/>
      <c r="IZN5" s="47"/>
      <c r="IZO5" s="47"/>
      <c r="IZP5" s="47"/>
      <c r="IZQ5" s="47"/>
      <c r="IZR5" s="47"/>
      <c r="IZS5" s="47"/>
      <c r="IZT5" s="47"/>
      <c r="IZU5" s="47"/>
      <c r="IZV5" s="47"/>
      <c r="IZW5" s="47"/>
      <c r="IZX5" s="47"/>
      <c r="IZY5" s="47"/>
      <c r="IZZ5" s="47"/>
      <c r="JAA5" s="47"/>
      <c r="JAB5" s="47"/>
      <c r="JAC5" s="47"/>
      <c r="JAD5" s="47"/>
      <c r="JAE5" s="47"/>
      <c r="JAF5" s="47"/>
      <c r="JAG5" s="47"/>
      <c r="JAH5" s="47"/>
      <c r="JAI5" s="47"/>
      <c r="JAJ5" s="47"/>
      <c r="JAK5" s="47"/>
      <c r="JAL5" s="47"/>
      <c r="JAM5" s="47"/>
      <c r="JAN5" s="47"/>
      <c r="JAO5" s="47"/>
      <c r="JAP5" s="47"/>
      <c r="JAQ5" s="47"/>
      <c r="JAR5" s="47"/>
      <c r="JAS5" s="47"/>
      <c r="JAT5" s="47"/>
      <c r="JAU5" s="47"/>
      <c r="JAV5" s="47"/>
      <c r="JAW5" s="47"/>
      <c r="JAX5" s="47"/>
      <c r="JAY5" s="47"/>
      <c r="JAZ5" s="47"/>
      <c r="JBA5" s="47"/>
      <c r="JBB5" s="47"/>
      <c r="JBC5" s="47"/>
      <c r="JBD5" s="47"/>
      <c r="JBE5" s="47"/>
      <c r="JBF5" s="47"/>
      <c r="JBG5" s="47"/>
      <c r="JBH5" s="47"/>
      <c r="JBI5" s="47"/>
      <c r="JBJ5" s="47"/>
      <c r="JBK5" s="47"/>
      <c r="JBL5" s="47"/>
      <c r="JBM5" s="47"/>
      <c r="JBN5" s="47"/>
      <c r="JBO5" s="47"/>
      <c r="JBP5" s="47"/>
      <c r="JBQ5" s="47"/>
      <c r="JBR5" s="47"/>
      <c r="JBS5" s="47"/>
      <c r="JBT5" s="47"/>
      <c r="JBU5" s="47"/>
      <c r="JBV5" s="47"/>
      <c r="JBW5" s="47"/>
      <c r="JBX5" s="47"/>
      <c r="JBY5" s="47"/>
      <c r="JBZ5" s="47"/>
      <c r="JCA5" s="47"/>
      <c r="JCB5" s="47"/>
      <c r="JCC5" s="47"/>
      <c r="JCD5" s="47"/>
      <c r="JCE5" s="47"/>
      <c r="JCF5" s="47"/>
      <c r="JCG5" s="47"/>
      <c r="JCH5" s="47"/>
      <c r="JCI5" s="47"/>
      <c r="JCJ5" s="47"/>
      <c r="JCK5" s="47"/>
      <c r="JCL5" s="47"/>
      <c r="JCM5" s="47"/>
      <c r="JCN5" s="47"/>
      <c r="JCO5" s="47"/>
      <c r="JCP5" s="47"/>
      <c r="JCQ5" s="47"/>
      <c r="JCR5" s="47"/>
      <c r="JCS5" s="47"/>
      <c r="JCT5" s="47"/>
      <c r="JCU5" s="47"/>
      <c r="JCV5" s="47"/>
      <c r="JCW5" s="47"/>
      <c r="JCX5" s="47"/>
      <c r="JCY5" s="47"/>
      <c r="JCZ5" s="47"/>
      <c r="JDA5" s="47"/>
      <c r="JDB5" s="47"/>
      <c r="JDC5" s="47"/>
      <c r="JDD5" s="47"/>
      <c r="JDE5" s="47"/>
      <c r="JDF5" s="47"/>
      <c r="JDG5" s="47"/>
      <c r="JDH5" s="47"/>
      <c r="JDI5" s="47"/>
      <c r="JDJ5" s="47"/>
      <c r="JDK5" s="47"/>
      <c r="JDL5" s="47"/>
      <c r="JDM5" s="47"/>
      <c r="JDN5" s="47"/>
      <c r="JDO5" s="47"/>
      <c r="JDP5" s="47"/>
      <c r="JDQ5" s="47"/>
      <c r="JDR5" s="47"/>
      <c r="JDS5" s="47"/>
      <c r="JDT5" s="47"/>
      <c r="JDU5" s="47"/>
      <c r="JDV5" s="47"/>
      <c r="JDW5" s="47"/>
      <c r="JDX5" s="47"/>
      <c r="JDY5" s="47"/>
      <c r="JDZ5" s="47"/>
      <c r="JEA5" s="47"/>
      <c r="JEB5" s="47"/>
      <c r="JEC5" s="47"/>
      <c r="JED5" s="47"/>
      <c r="JEE5" s="47"/>
      <c r="JEF5" s="47"/>
      <c r="JEG5" s="47"/>
      <c r="JEH5" s="47"/>
      <c r="JEI5" s="47"/>
      <c r="JEJ5" s="47"/>
      <c r="JEK5" s="47"/>
      <c r="JEL5" s="47"/>
      <c r="JEM5" s="47"/>
      <c r="JEN5" s="47"/>
      <c r="JEO5" s="47"/>
      <c r="JEP5" s="47"/>
      <c r="JEQ5" s="47"/>
      <c r="JER5" s="47"/>
      <c r="JES5" s="47"/>
      <c r="JET5" s="47"/>
      <c r="JEU5" s="47"/>
      <c r="JEV5" s="47"/>
      <c r="JEW5" s="47"/>
      <c r="JEX5" s="47"/>
      <c r="JEY5" s="47"/>
      <c r="JEZ5" s="47"/>
      <c r="JFA5" s="47"/>
      <c r="JFB5" s="47"/>
      <c r="JFC5" s="47"/>
      <c r="JFD5" s="47"/>
      <c r="JFE5" s="47"/>
      <c r="JFF5" s="47"/>
      <c r="JFG5" s="47"/>
      <c r="JFH5" s="47"/>
      <c r="JFI5" s="47"/>
      <c r="JFJ5" s="47"/>
      <c r="JFK5" s="47"/>
      <c r="JFL5" s="47"/>
      <c r="JFM5" s="47"/>
      <c r="JFN5" s="47"/>
      <c r="JFO5" s="47"/>
      <c r="JFP5" s="47"/>
      <c r="JFQ5" s="47"/>
      <c r="JFR5" s="47"/>
      <c r="JFS5" s="47"/>
      <c r="JFT5" s="47"/>
      <c r="JFU5" s="47"/>
      <c r="JFV5" s="47"/>
      <c r="JFW5" s="47"/>
      <c r="JFX5" s="47"/>
      <c r="JFY5" s="47"/>
      <c r="JFZ5" s="47"/>
      <c r="JGA5" s="47"/>
      <c r="JGB5" s="47"/>
      <c r="JGC5" s="47"/>
      <c r="JGD5" s="47"/>
      <c r="JGE5" s="47"/>
      <c r="JGF5" s="47"/>
      <c r="JGG5" s="47"/>
      <c r="JGH5" s="47"/>
      <c r="JGI5" s="47"/>
      <c r="JGJ5" s="47"/>
      <c r="JGK5" s="47"/>
      <c r="JGL5" s="47"/>
      <c r="JGM5" s="47"/>
      <c r="JGN5" s="47"/>
      <c r="JGO5" s="47"/>
      <c r="JGP5" s="47"/>
      <c r="JGQ5" s="47"/>
      <c r="JGR5" s="47"/>
      <c r="JGS5" s="47"/>
      <c r="JGT5" s="47"/>
      <c r="JGU5" s="47"/>
      <c r="JGV5" s="47"/>
      <c r="JGW5" s="47"/>
      <c r="JGX5" s="47"/>
      <c r="JGY5" s="47"/>
      <c r="JGZ5" s="47"/>
      <c r="JHA5" s="47"/>
      <c r="JHB5" s="47"/>
      <c r="JHC5" s="47"/>
      <c r="JHD5" s="47"/>
      <c r="JHE5" s="47"/>
      <c r="JHF5" s="47"/>
      <c r="JHG5" s="47"/>
      <c r="JHH5" s="47"/>
      <c r="JHI5" s="47"/>
      <c r="JHJ5" s="47"/>
      <c r="JHK5" s="47"/>
      <c r="JHL5" s="47"/>
      <c r="JHM5" s="47"/>
      <c r="JHN5" s="47"/>
      <c r="JHO5" s="47"/>
      <c r="JHP5" s="47"/>
      <c r="JHQ5" s="47"/>
      <c r="JHR5" s="47"/>
      <c r="JHS5" s="47"/>
      <c r="JHT5" s="47"/>
      <c r="JHU5" s="47"/>
      <c r="JHV5" s="47"/>
      <c r="JHW5" s="47"/>
      <c r="JHX5" s="47"/>
      <c r="JHY5" s="47"/>
      <c r="JHZ5" s="47"/>
      <c r="JIA5" s="47"/>
      <c r="JIB5" s="47"/>
      <c r="JIC5" s="47"/>
      <c r="JID5" s="47"/>
      <c r="JIE5" s="47"/>
      <c r="JIF5" s="47"/>
      <c r="JIG5" s="47"/>
      <c r="JIH5" s="47"/>
      <c r="JII5" s="47"/>
      <c r="JIJ5" s="47"/>
      <c r="JIK5" s="47"/>
      <c r="JIL5" s="47"/>
      <c r="JIM5" s="47"/>
      <c r="JIN5" s="47"/>
      <c r="JIO5" s="47"/>
      <c r="JIP5" s="47"/>
      <c r="JIQ5" s="47"/>
      <c r="JIR5" s="47"/>
      <c r="JIS5" s="47"/>
      <c r="JIT5" s="47"/>
      <c r="JIU5" s="47"/>
      <c r="JIV5" s="47"/>
      <c r="JIW5" s="47"/>
      <c r="JIX5" s="47"/>
      <c r="JIY5" s="47"/>
      <c r="JIZ5" s="47"/>
      <c r="JJA5" s="47"/>
      <c r="JJB5" s="47"/>
      <c r="JJC5" s="47"/>
      <c r="JJD5" s="47"/>
      <c r="JJE5" s="47"/>
      <c r="JJF5" s="47"/>
      <c r="JJG5" s="47"/>
      <c r="JJH5" s="47"/>
      <c r="JJI5" s="47"/>
      <c r="JJJ5" s="47"/>
      <c r="JJK5" s="47"/>
      <c r="JJL5" s="47"/>
      <c r="JJM5" s="47"/>
      <c r="JJN5" s="47"/>
      <c r="JJO5" s="47"/>
      <c r="JJP5" s="47"/>
      <c r="JJQ5" s="47"/>
      <c r="JJR5" s="47"/>
      <c r="JJS5" s="47"/>
      <c r="JJT5" s="47"/>
      <c r="JJU5" s="47"/>
      <c r="JJV5" s="47"/>
      <c r="JJW5" s="47"/>
      <c r="JJX5" s="47"/>
      <c r="JJY5" s="47"/>
      <c r="JJZ5" s="47"/>
      <c r="JKA5" s="47"/>
      <c r="JKB5" s="47"/>
      <c r="JKC5" s="47"/>
      <c r="JKD5" s="47"/>
      <c r="JKE5" s="47"/>
      <c r="JKF5" s="47"/>
      <c r="JKG5" s="47"/>
      <c r="JKH5" s="47"/>
      <c r="JKI5" s="47"/>
      <c r="JKJ5" s="47"/>
      <c r="JKK5" s="47"/>
      <c r="JKL5" s="47"/>
      <c r="JKM5" s="47"/>
      <c r="JKN5" s="47"/>
      <c r="JKO5" s="47"/>
      <c r="JKP5" s="47"/>
      <c r="JKQ5" s="47"/>
      <c r="JKR5" s="47"/>
      <c r="JKS5" s="47"/>
      <c r="JKT5" s="47"/>
      <c r="JKU5" s="47"/>
      <c r="JKV5" s="47"/>
      <c r="JKW5" s="47"/>
      <c r="JKX5" s="47"/>
      <c r="JKY5" s="290"/>
      <c r="JKZ5" s="290"/>
      <c r="JLA5" s="290"/>
      <c r="JLB5" s="290"/>
      <c r="JLC5" s="290"/>
      <c r="JLD5" s="290"/>
      <c r="JLE5" s="290"/>
      <c r="JLF5" s="290"/>
      <c r="JLG5" s="290"/>
      <c r="JLH5" s="290"/>
      <c r="JLI5" s="290"/>
      <c r="JLJ5" s="290"/>
      <c r="JLK5" s="290"/>
      <c r="JLL5" s="290"/>
      <c r="JLM5" s="290"/>
      <c r="JLN5" s="290"/>
      <c r="JLO5" s="290"/>
      <c r="JLP5" s="290"/>
      <c r="JLQ5" s="290"/>
      <c r="JLR5" s="290"/>
      <c r="JLS5" s="290"/>
      <c r="JLT5" s="290"/>
      <c r="JLU5" s="290"/>
      <c r="JLV5" s="290"/>
      <c r="JLW5" s="290"/>
      <c r="JLX5" s="290"/>
      <c r="JLY5" s="290"/>
      <c r="JLZ5" s="290"/>
      <c r="JMA5" s="290"/>
      <c r="JMB5" s="290"/>
      <c r="JMC5" s="290"/>
      <c r="JMD5" s="290"/>
      <c r="JME5" s="290"/>
      <c r="JMF5" s="290"/>
      <c r="JMG5" s="290"/>
      <c r="JMH5" s="290"/>
      <c r="JMI5" s="290"/>
      <c r="JMJ5" s="290"/>
      <c r="JMK5" s="290"/>
      <c r="JML5" s="290"/>
      <c r="JMM5" s="290"/>
      <c r="JMN5" s="290"/>
      <c r="JMO5" s="290"/>
      <c r="JMP5" s="290"/>
      <c r="JMQ5" s="290"/>
      <c r="JMR5" s="290"/>
      <c r="JMS5" s="290"/>
      <c r="JMT5" s="290"/>
      <c r="JMU5" s="290"/>
      <c r="JMV5" s="290"/>
      <c r="JMW5" s="290"/>
      <c r="JMX5" s="290"/>
      <c r="JMY5" s="290"/>
      <c r="JMZ5" s="290"/>
      <c r="JNA5" s="290"/>
      <c r="JNB5" s="290"/>
      <c r="JNC5" s="290"/>
      <c r="JND5" s="290"/>
      <c r="JNE5" s="290"/>
      <c r="JNF5" s="290"/>
      <c r="JNG5" s="290"/>
      <c r="JNH5" s="290"/>
      <c r="JNI5" s="290"/>
      <c r="JNJ5" s="290"/>
      <c r="JNK5" s="290"/>
      <c r="JNL5" s="290"/>
      <c r="JNM5" s="290"/>
      <c r="JNN5" s="290"/>
      <c r="JNO5" s="290"/>
      <c r="JNP5" s="290"/>
      <c r="JNQ5" s="290"/>
      <c r="JNR5" s="290"/>
      <c r="JNS5" s="290"/>
      <c r="JNT5" s="290"/>
      <c r="JNU5" s="290"/>
      <c r="JNV5" s="290"/>
      <c r="JNW5" s="290"/>
      <c r="JNX5" s="290"/>
      <c r="JNY5" s="290"/>
      <c r="JNZ5" s="290"/>
      <c r="JOA5" s="290"/>
      <c r="JOB5" s="290"/>
      <c r="JOC5" s="290"/>
      <c r="JOD5" s="290"/>
      <c r="JOE5" s="290"/>
      <c r="JOF5" s="290"/>
      <c r="JOG5" s="290"/>
      <c r="JOH5" s="290"/>
      <c r="JOI5" s="290"/>
      <c r="JOJ5" s="290"/>
      <c r="JOK5" s="290"/>
      <c r="JOL5" s="290"/>
      <c r="JOM5" s="290"/>
      <c r="JON5" s="290"/>
      <c r="JOO5" s="290"/>
      <c r="JOP5" s="290"/>
      <c r="JOQ5" s="290"/>
      <c r="JOR5" s="290"/>
      <c r="JOS5" s="290"/>
      <c r="JOT5" s="290"/>
      <c r="JOU5" s="290"/>
      <c r="JOV5" s="290"/>
      <c r="JOW5" s="290"/>
      <c r="JOX5" s="290"/>
      <c r="JOY5" s="290"/>
      <c r="JOZ5" s="290"/>
      <c r="JPA5" s="290"/>
      <c r="JPB5" s="290"/>
      <c r="JPC5" s="290"/>
      <c r="JPD5" s="290"/>
      <c r="JPE5" s="290"/>
      <c r="JPF5" s="290"/>
      <c r="JPG5" s="290"/>
      <c r="JPH5" s="290"/>
      <c r="JPI5" s="290"/>
      <c r="JPJ5" s="290"/>
      <c r="JPK5" s="290"/>
      <c r="JPL5" s="290"/>
      <c r="JPM5" s="290"/>
      <c r="JPN5" s="290"/>
      <c r="JPO5" s="290"/>
      <c r="JPP5" s="290"/>
      <c r="JPQ5" s="290"/>
      <c r="JPR5" s="290"/>
      <c r="JPS5" s="290"/>
      <c r="JPT5" s="290"/>
      <c r="JPU5" s="290"/>
      <c r="JPV5" s="290"/>
      <c r="JPW5" s="290"/>
      <c r="JPX5" s="290"/>
      <c r="JPY5" s="290"/>
      <c r="JPZ5" s="290"/>
      <c r="JQA5" s="290"/>
      <c r="JQB5" s="290"/>
      <c r="JQC5" s="290"/>
      <c r="JQD5" s="290"/>
      <c r="JQE5" s="290"/>
      <c r="JQF5" s="290"/>
      <c r="JQG5" s="290"/>
      <c r="JQH5" s="290"/>
      <c r="JQI5" s="290"/>
      <c r="JQJ5" s="290"/>
      <c r="JQK5" s="290"/>
      <c r="JQL5" s="290"/>
      <c r="JQM5" s="290"/>
      <c r="JQN5" s="290"/>
      <c r="JQO5" s="290"/>
      <c r="JQP5" s="290"/>
      <c r="JQQ5" s="290"/>
      <c r="JQR5" s="290"/>
      <c r="JQS5" s="290"/>
      <c r="JQT5" s="290"/>
      <c r="JQU5" s="290"/>
      <c r="JQV5" s="290"/>
      <c r="JQW5" s="290"/>
      <c r="JQX5" s="290"/>
      <c r="JQY5" s="290"/>
      <c r="JQZ5" s="290"/>
      <c r="JRA5" s="290"/>
      <c r="JRB5" s="290"/>
      <c r="JRC5" s="290"/>
      <c r="JRD5" s="290"/>
      <c r="JRE5" s="290"/>
      <c r="JRF5" s="290"/>
      <c r="JRG5" s="290"/>
      <c r="JRH5" s="290"/>
      <c r="JRI5" s="290"/>
      <c r="JRJ5" s="290"/>
      <c r="JRK5" s="290"/>
      <c r="JRL5" s="290"/>
      <c r="JRM5" s="290"/>
      <c r="JRN5" s="290"/>
      <c r="JRO5" s="290"/>
      <c r="JRP5" s="290"/>
      <c r="JRQ5" s="290"/>
      <c r="JRR5" s="290"/>
      <c r="JRS5" s="290"/>
      <c r="JRT5" s="290"/>
      <c r="JRU5" s="290"/>
      <c r="JRV5" s="290"/>
      <c r="JRW5" s="290"/>
      <c r="JRX5" s="290"/>
      <c r="JRY5" s="290"/>
      <c r="JRZ5" s="290"/>
      <c r="JSA5" s="290"/>
      <c r="JSB5" s="290"/>
      <c r="JSC5" s="290"/>
      <c r="JSD5" s="290"/>
      <c r="JSE5" s="290"/>
      <c r="JSF5" s="290"/>
      <c r="JSG5" s="290"/>
      <c r="JSH5" s="290"/>
      <c r="JSI5" s="290"/>
      <c r="JSJ5" s="290"/>
      <c r="JSK5" s="290"/>
      <c r="JSL5" s="290"/>
      <c r="JSM5" s="290"/>
      <c r="JSN5" s="290"/>
      <c r="JSO5" s="290"/>
      <c r="JSP5" s="290"/>
      <c r="JSQ5" s="290"/>
      <c r="JSR5" s="290"/>
      <c r="JSS5" s="290"/>
      <c r="JST5" s="290"/>
      <c r="JSU5" s="290"/>
      <c r="JSV5" s="290"/>
      <c r="JSW5" s="290"/>
      <c r="JSX5" s="290"/>
      <c r="JSY5" s="290"/>
      <c r="JSZ5" s="290"/>
      <c r="JTA5" s="290"/>
      <c r="JTB5" s="290"/>
      <c r="JTC5" s="290"/>
      <c r="JTD5" s="290"/>
      <c r="JTE5" s="290"/>
      <c r="JTF5" s="290"/>
      <c r="JTG5" s="290"/>
      <c r="JTH5" s="290"/>
      <c r="JTI5" s="290"/>
      <c r="JTJ5" s="290"/>
      <c r="JTK5" s="290"/>
      <c r="JTL5" s="290"/>
      <c r="JTM5" s="290"/>
      <c r="JTN5" s="290"/>
      <c r="JTO5" s="290"/>
      <c r="JTP5" s="290"/>
      <c r="JTQ5" s="290"/>
      <c r="JTR5" s="290"/>
      <c r="JTS5" s="290"/>
      <c r="JTT5" s="290"/>
      <c r="JTU5" s="290"/>
      <c r="JTV5" s="290"/>
      <c r="JTW5" s="290"/>
      <c r="JTX5" s="290"/>
      <c r="JTY5" s="290"/>
      <c r="JTZ5" s="290"/>
      <c r="JUA5" s="290"/>
      <c r="JUB5" s="290"/>
      <c r="JUC5" s="290"/>
      <c r="JUD5" s="290"/>
      <c r="JUE5" s="290"/>
      <c r="JUF5" s="290"/>
      <c r="JUG5" s="290"/>
      <c r="JUH5" s="290"/>
      <c r="JUI5" s="290"/>
      <c r="JUJ5" s="290"/>
      <c r="JUK5" s="290"/>
      <c r="JUL5" s="290"/>
      <c r="JUM5" s="290"/>
      <c r="JUN5" s="290"/>
      <c r="JUO5" s="290"/>
      <c r="JUP5" s="290"/>
      <c r="JUQ5" s="290"/>
      <c r="JUR5" s="290"/>
      <c r="JUS5" s="290"/>
      <c r="JUT5" s="290"/>
      <c r="JUU5" s="290"/>
      <c r="JUV5" s="290"/>
      <c r="JUW5" s="290"/>
      <c r="JUX5" s="290"/>
      <c r="JUY5" s="290"/>
      <c r="JUZ5" s="290"/>
      <c r="JVA5" s="290"/>
      <c r="JVB5" s="290"/>
      <c r="JVC5" s="290"/>
      <c r="JVD5" s="290"/>
      <c r="JVE5" s="290"/>
      <c r="JVF5" s="290"/>
      <c r="JVG5" s="290"/>
      <c r="JVH5" s="290"/>
      <c r="JVI5" s="290"/>
      <c r="JVJ5" s="290"/>
      <c r="JVK5" s="290"/>
      <c r="JVL5" s="290"/>
      <c r="JVM5" s="290"/>
      <c r="JVN5" s="290"/>
      <c r="JVO5" s="290"/>
      <c r="JVP5" s="290"/>
      <c r="JVQ5" s="290"/>
      <c r="JVR5" s="290"/>
      <c r="JVS5" s="290"/>
      <c r="JVT5" s="290"/>
      <c r="JVU5" s="290"/>
      <c r="JVV5" s="290"/>
      <c r="JVW5" s="290"/>
      <c r="JVX5" s="290"/>
      <c r="JVY5" s="290"/>
      <c r="JVZ5" s="290"/>
      <c r="JWA5" s="290"/>
      <c r="JWB5" s="290"/>
      <c r="JWC5" s="290"/>
      <c r="JWD5" s="290"/>
      <c r="JWE5" s="290"/>
      <c r="JWF5" s="290"/>
      <c r="JWG5" s="290"/>
      <c r="JWH5" s="290"/>
      <c r="JWI5" s="290"/>
      <c r="JWJ5" s="290"/>
      <c r="JWK5" s="290"/>
      <c r="JWL5" s="290"/>
      <c r="JWM5" s="290"/>
      <c r="JWN5" s="290"/>
      <c r="JWO5" s="290"/>
      <c r="JWP5" s="290"/>
      <c r="JWQ5" s="290"/>
      <c r="JWR5" s="290"/>
      <c r="JWS5" s="290"/>
      <c r="JWT5" s="290"/>
      <c r="JWU5" s="290"/>
      <c r="JWV5" s="290"/>
      <c r="JWW5" s="290"/>
      <c r="JWX5" s="290"/>
      <c r="JWY5" s="290"/>
      <c r="JWZ5" s="290"/>
      <c r="JXA5" s="290"/>
      <c r="JXB5" s="290"/>
      <c r="JXC5" s="290"/>
      <c r="JXD5" s="290"/>
      <c r="JXE5" s="290"/>
      <c r="JXF5" s="290"/>
      <c r="JXG5" s="290"/>
      <c r="JXH5" s="290"/>
      <c r="JXI5" s="290"/>
      <c r="JXJ5" s="290"/>
      <c r="JXK5" s="290"/>
      <c r="JXL5" s="290"/>
      <c r="JXM5" s="290"/>
      <c r="JXN5" s="290"/>
      <c r="JXO5" s="290"/>
      <c r="JXP5" s="290"/>
      <c r="JXQ5" s="290"/>
      <c r="JXR5" s="290"/>
      <c r="JXS5" s="290"/>
      <c r="JXT5" s="290"/>
      <c r="JXU5" s="290"/>
      <c r="JXV5" s="290"/>
      <c r="JXW5" s="290"/>
      <c r="JXX5" s="290"/>
      <c r="JXY5" s="290"/>
      <c r="JXZ5" s="290"/>
      <c r="JYA5" s="290"/>
      <c r="JYB5" s="290"/>
      <c r="JYC5" s="290"/>
      <c r="JYD5" s="290"/>
      <c r="JYE5" s="290"/>
      <c r="JYF5" s="290"/>
      <c r="JYG5" s="290"/>
      <c r="JYH5" s="290"/>
      <c r="JYI5" s="290"/>
      <c r="JYJ5" s="290"/>
      <c r="JYK5" s="290"/>
      <c r="JYL5" s="290"/>
      <c r="JYM5" s="290"/>
      <c r="JYN5" s="290"/>
      <c r="JYO5" s="290"/>
      <c r="JYP5" s="290"/>
      <c r="JYQ5" s="290"/>
      <c r="JYR5" s="290"/>
      <c r="JYS5" s="290"/>
      <c r="JYT5" s="290"/>
      <c r="JYU5" s="290"/>
      <c r="JYV5" s="290"/>
      <c r="JYW5" s="290"/>
      <c r="JYX5" s="290"/>
      <c r="JYY5" s="290"/>
      <c r="JYZ5" s="290"/>
      <c r="JZA5" s="290"/>
      <c r="JZB5" s="290"/>
      <c r="JZC5" s="290"/>
      <c r="JZD5" s="290"/>
      <c r="JZE5" s="290"/>
      <c r="JZF5" s="290"/>
      <c r="JZG5" s="290"/>
      <c r="JZH5" s="290"/>
      <c r="JZI5" s="290"/>
      <c r="JZJ5" s="290"/>
      <c r="JZK5" s="290"/>
      <c r="JZL5" s="290"/>
      <c r="JZM5" s="290"/>
      <c r="JZN5" s="290"/>
      <c r="JZO5" s="290"/>
      <c r="JZP5" s="290"/>
      <c r="JZQ5" s="290"/>
      <c r="JZR5" s="290"/>
      <c r="JZS5" s="290"/>
      <c r="JZT5" s="290"/>
      <c r="JZU5" s="290"/>
      <c r="JZV5" s="290"/>
      <c r="JZW5" s="290"/>
      <c r="JZX5" s="290"/>
      <c r="JZY5" s="290"/>
      <c r="JZZ5" s="290"/>
      <c r="KAA5" s="290"/>
      <c r="KAB5" s="290"/>
      <c r="KAC5" s="290"/>
      <c r="KAD5" s="290"/>
      <c r="KAE5" s="290"/>
      <c r="KAF5" s="290"/>
      <c r="KAG5" s="290"/>
      <c r="KAH5" s="290"/>
      <c r="KAI5" s="290"/>
      <c r="KAJ5" s="290"/>
      <c r="KAK5" s="290"/>
      <c r="KAL5" s="290"/>
      <c r="KAM5" s="290"/>
      <c r="KAN5" s="290"/>
      <c r="KAO5" s="290"/>
      <c r="KAP5" s="290"/>
      <c r="KAQ5" s="290"/>
      <c r="KAR5" s="290"/>
      <c r="KAS5" s="290"/>
      <c r="KAT5" s="290"/>
      <c r="KAU5" s="290"/>
      <c r="KAV5" s="290"/>
      <c r="KAW5" s="290"/>
      <c r="KAX5" s="290"/>
      <c r="KAY5" s="290"/>
      <c r="KAZ5" s="290"/>
      <c r="KBA5" s="290"/>
      <c r="KBB5" s="290"/>
      <c r="KBC5" s="290"/>
      <c r="KBD5" s="290"/>
      <c r="KBE5" s="290"/>
      <c r="KBF5" s="290"/>
      <c r="KBG5" s="290"/>
      <c r="KBH5" s="290"/>
      <c r="KBI5" s="290"/>
      <c r="KBJ5" s="290"/>
      <c r="KBK5" s="290"/>
      <c r="KBL5" s="290"/>
      <c r="KBM5" s="290"/>
      <c r="KBN5" s="290"/>
      <c r="KBO5" s="290"/>
      <c r="KBP5" s="290"/>
      <c r="KBQ5" s="290"/>
      <c r="KBR5" s="290"/>
      <c r="KBS5" s="290"/>
      <c r="KBT5" s="290"/>
      <c r="KBU5" s="290"/>
      <c r="KBV5" s="290"/>
      <c r="KBW5" s="290"/>
      <c r="KBX5" s="290"/>
      <c r="KBY5" s="290"/>
      <c r="KBZ5" s="290"/>
      <c r="KCA5" s="290"/>
      <c r="KCB5" s="290"/>
      <c r="KCC5" s="290"/>
      <c r="KCD5" s="290"/>
      <c r="KCE5" s="290"/>
      <c r="KCF5" s="290"/>
      <c r="KCG5" s="290"/>
      <c r="KCH5" s="290"/>
      <c r="KCI5" s="290"/>
      <c r="KCJ5" s="290"/>
      <c r="KCK5" s="290"/>
      <c r="KCL5" s="290"/>
      <c r="KCM5" s="290"/>
      <c r="KCN5" s="290"/>
      <c r="KCO5" s="290"/>
      <c r="KCP5" s="290"/>
      <c r="KCQ5" s="290"/>
      <c r="KCR5" s="290"/>
      <c r="KCS5" s="290"/>
      <c r="KCT5" s="290"/>
      <c r="KCU5" s="290"/>
      <c r="KCV5" s="290"/>
      <c r="KCW5" s="290"/>
      <c r="KCX5" s="290"/>
      <c r="KCY5" s="290"/>
      <c r="KCZ5" s="290"/>
      <c r="KDA5" s="290"/>
      <c r="KDB5" s="290"/>
      <c r="KDC5" s="290"/>
      <c r="KDD5" s="290"/>
      <c r="KDE5" s="290"/>
      <c r="KDF5" s="290"/>
      <c r="KDG5" s="290"/>
      <c r="KDH5" s="290"/>
      <c r="KDI5" s="290"/>
      <c r="KDJ5" s="290"/>
      <c r="KDK5" s="290"/>
      <c r="KDL5" s="290"/>
      <c r="KDM5" s="290"/>
      <c r="KDN5" s="290"/>
      <c r="KDO5" s="290"/>
      <c r="KDP5" s="290"/>
      <c r="KDQ5" s="290"/>
      <c r="KDR5" s="290"/>
      <c r="KDS5" s="290"/>
      <c r="KDT5" s="290"/>
      <c r="KDU5" s="290"/>
      <c r="KDV5" s="290"/>
      <c r="KDW5" s="290"/>
      <c r="KDX5" s="290"/>
      <c r="KDY5" s="290"/>
      <c r="KDZ5" s="290"/>
      <c r="KEA5" s="290"/>
      <c r="KEB5" s="290"/>
      <c r="KEC5" s="290"/>
      <c r="KED5" s="290"/>
      <c r="KEE5" s="290"/>
      <c r="KEF5" s="290"/>
      <c r="KEG5" s="290"/>
      <c r="KEH5" s="290"/>
      <c r="KEI5" s="290"/>
      <c r="KEJ5" s="290"/>
      <c r="KEK5" s="290"/>
      <c r="KEL5" s="290"/>
      <c r="KEM5" s="290"/>
      <c r="KEN5" s="290"/>
      <c r="KEO5" s="290"/>
      <c r="KEP5" s="290"/>
      <c r="KEQ5" s="290"/>
      <c r="KER5" s="290"/>
      <c r="KES5" s="290"/>
      <c r="KET5" s="290"/>
      <c r="KEU5" s="290"/>
      <c r="KEV5" s="290"/>
      <c r="KEW5" s="290"/>
      <c r="KEX5" s="290"/>
      <c r="KEY5" s="290"/>
      <c r="KEZ5" s="290"/>
      <c r="KFA5" s="290"/>
      <c r="KFB5" s="290"/>
      <c r="KFC5" s="290"/>
      <c r="KFD5" s="290"/>
      <c r="KFE5" s="290"/>
      <c r="KFF5" s="290"/>
      <c r="KFG5" s="290"/>
      <c r="KFH5" s="290"/>
      <c r="KFI5" s="290"/>
      <c r="KFJ5" s="290"/>
      <c r="KFK5" s="290"/>
      <c r="KFL5" s="290"/>
      <c r="KFM5" s="290"/>
      <c r="KFN5" s="290"/>
      <c r="KFO5" s="290"/>
      <c r="KFP5" s="290"/>
      <c r="KFQ5" s="290"/>
      <c r="KFR5" s="290"/>
      <c r="KFS5" s="290"/>
      <c r="KFT5" s="290"/>
      <c r="KFU5" s="290"/>
      <c r="KFV5" s="290"/>
      <c r="KFW5" s="290"/>
      <c r="KFX5" s="290"/>
      <c r="KFY5" s="290"/>
      <c r="KFZ5" s="290"/>
      <c r="KGA5" s="290"/>
      <c r="KGB5" s="290"/>
      <c r="KGC5" s="290"/>
      <c r="KGD5" s="290"/>
      <c r="KGE5" s="290"/>
      <c r="KGF5" s="290"/>
      <c r="KGG5" s="290"/>
      <c r="KGH5" s="290"/>
      <c r="KGI5" s="290"/>
      <c r="KGJ5" s="290"/>
      <c r="KGK5" s="290"/>
      <c r="KGL5" s="290"/>
      <c r="KGM5" s="290"/>
      <c r="KGN5" s="290"/>
      <c r="KGO5" s="290"/>
      <c r="KGP5" s="290"/>
      <c r="KGQ5" s="290"/>
      <c r="KGR5" s="290"/>
      <c r="KGS5" s="290"/>
      <c r="KGT5" s="290"/>
      <c r="KGU5" s="290"/>
      <c r="KGV5" s="290"/>
      <c r="KGW5" s="290"/>
      <c r="KGX5" s="290"/>
      <c r="KGY5" s="290"/>
      <c r="KGZ5" s="290"/>
      <c r="KHA5" s="290"/>
      <c r="KHB5" s="290"/>
      <c r="KHC5" s="290"/>
      <c r="KHD5" s="290"/>
      <c r="KHE5" s="290"/>
      <c r="KHF5" s="290"/>
      <c r="KHG5" s="290"/>
      <c r="KHH5" s="290"/>
      <c r="KHI5" s="290"/>
      <c r="KHJ5" s="290"/>
      <c r="KHK5" s="290"/>
      <c r="KHL5" s="290"/>
      <c r="KHM5" s="290"/>
      <c r="KHN5" s="290"/>
      <c r="KHO5" s="290"/>
      <c r="KHP5" s="290"/>
      <c r="KHQ5" s="290"/>
      <c r="KHR5" s="290"/>
      <c r="KHS5" s="290"/>
      <c r="KHT5" s="290"/>
      <c r="KHU5" s="290"/>
      <c r="KHV5" s="290"/>
      <c r="KHW5" s="290"/>
      <c r="KHX5" s="290"/>
      <c r="KHY5" s="290"/>
      <c r="KHZ5" s="290"/>
      <c r="KIA5" s="290"/>
      <c r="KIB5" s="290"/>
      <c r="KIC5" s="290"/>
      <c r="KID5" s="290"/>
      <c r="KIE5" s="290"/>
      <c r="KIF5" s="290"/>
      <c r="KIG5" s="290"/>
      <c r="KIH5" s="290"/>
      <c r="KII5" s="290"/>
      <c r="KIJ5" s="290"/>
      <c r="KIK5" s="290"/>
      <c r="KIL5" s="290"/>
      <c r="KIM5" s="290"/>
      <c r="KIN5" s="290"/>
      <c r="KIO5" s="290"/>
      <c r="KIP5" s="290"/>
      <c r="KIQ5" s="290"/>
      <c r="KIR5" s="290"/>
      <c r="KIS5" s="290"/>
      <c r="KIT5" s="290"/>
      <c r="KIU5" s="290"/>
      <c r="KIV5" s="290"/>
      <c r="KIW5" s="290"/>
      <c r="KIX5" s="290"/>
      <c r="KIY5" s="290"/>
      <c r="KIZ5" s="290"/>
      <c r="KJA5" s="290"/>
      <c r="KJB5" s="290"/>
      <c r="KJC5" s="290"/>
      <c r="KJD5" s="290"/>
      <c r="KJE5" s="290"/>
      <c r="KJF5" s="290"/>
      <c r="KJG5" s="290"/>
      <c r="KJH5" s="290"/>
      <c r="KJI5" s="290"/>
      <c r="KJJ5" s="290"/>
      <c r="KJK5" s="290"/>
      <c r="KJL5" s="290"/>
      <c r="KJM5" s="290"/>
      <c r="KJN5" s="290"/>
      <c r="KJO5" s="290"/>
      <c r="KJP5" s="290"/>
      <c r="KJQ5" s="290"/>
      <c r="KJR5" s="290"/>
      <c r="KJS5" s="290"/>
      <c r="KJT5" s="290"/>
      <c r="KJU5" s="290"/>
      <c r="KJV5" s="290"/>
      <c r="KJW5" s="290"/>
      <c r="KJX5" s="290"/>
      <c r="KJY5" s="290"/>
      <c r="KJZ5" s="290"/>
      <c r="KKA5" s="290"/>
      <c r="KKB5" s="290"/>
      <c r="KKC5" s="290"/>
      <c r="KKD5" s="290"/>
      <c r="KKE5" s="290"/>
      <c r="KKF5" s="290"/>
      <c r="KKG5" s="290"/>
      <c r="KKH5" s="290"/>
      <c r="KKI5" s="290"/>
      <c r="KKJ5" s="290"/>
      <c r="KKK5" s="290"/>
      <c r="KKL5" s="290"/>
      <c r="KKM5" s="290"/>
      <c r="KKN5" s="290"/>
      <c r="KKO5" s="290"/>
      <c r="KKP5" s="290"/>
      <c r="KKQ5" s="290"/>
      <c r="KKR5" s="290"/>
      <c r="KKS5" s="290"/>
      <c r="KKT5" s="290"/>
      <c r="KKU5" s="290"/>
      <c r="KKV5" s="290"/>
      <c r="KKW5" s="290"/>
      <c r="KKX5" s="290"/>
      <c r="KKY5" s="290"/>
      <c r="KKZ5" s="290"/>
      <c r="KLA5" s="290"/>
      <c r="KLB5" s="290"/>
      <c r="KLC5" s="290"/>
      <c r="KLD5" s="290"/>
      <c r="KLE5" s="290"/>
      <c r="KLF5" s="290"/>
      <c r="KLG5" s="290"/>
      <c r="KLH5" s="290"/>
      <c r="KLI5" s="290"/>
      <c r="KLJ5" s="290"/>
      <c r="KLK5" s="290"/>
      <c r="KLL5" s="290"/>
      <c r="KLM5" s="290"/>
      <c r="KLN5" s="290"/>
      <c r="KLO5" s="290"/>
      <c r="KLP5" s="290"/>
      <c r="KLQ5" s="290"/>
      <c r="KLR5" s="290"/>
      <c r="KLS5" s="290"/>
      <c r="KLT5" s="290"/>
      <c r="KLU5" s="290"/>
      <c r="KLV5" s="290"/>
      <c r="KLW5" s="290"/>
      <c r="KLX5" s="290"/>
      <c r="KLY5" s="290"/>
      <c r="KLZ5" s="290"/>
      <c r="KMA5" s="290"/>
      <c r="KMB5" s="290"/>
      <c r="KMC5" s="290"/>
      <c r="KMD5" s="290"/>
      <c r="KME5" s="290"/>
      <c r="KMF5" s="290"/>
      <c r="KMG5" s="290"/>
      <c r="KMH5" s="290"/>
      <c r="KMI5" s="290"/>
      <c r="KMJ5" s="290"/>
      <c r="KMK5" s="290"/>
      <c r="KML5" s="290"/>
      <c r="KMM5" s="290"/>
      <c r="KMN5" s="290"/>
      <c r="KMO5" s="290"/>
      <c r="KMP5" s="290"/>
      <c r="KMQ5" s="290"/>
      <c r="KMR5" s="290"/>
      <c r="KMS5" s="290"/>
      <c r="KMT5" s="290"/>
      <c r="KMU5" s="290"/>
      <c r="KMV5" s="290"/>
      <c r="KMW5" s="290"/>
      <c r="KMX5" s="290"/>
      <c r="KMY5" s="290"/>
      <c r="KMZ5" s="290"/>
      <c r="KNA5" s="290"/>
      <c r="KNB5" s="290"/>
      <c r="KNC5" s="290"/>
      <c r="KND5" s="290"/>
      <c r="KNE5" s="290"/>
      <c r="KNF5" s="290"/>
      <c r="KNG5" s="290"/>
      <c r="KNH5" s="290"/>
      <c r="KNI5" s="290"/>
      <c r="KNJ5" s="290"/>
      <c r="KNK5" s="290"/>
      <c r="KNL5" s="290"/>
      <c r="KNM5" s="290"/>
      <c r="KNN5" s="290"/>
      <c r="KNO5" s="290"/>
      <c r="KNP5" s="290"/>
      <c r="KNQ5" s="290"/>
      <c r="KNR5" s="290"/>
      <c r="KNS5" s="290"/>
      <c r="KNT5" s="290"/>
      <c r="KNU5" s="290"/>
      <c r="KNV5" s="290"/>
      <c r="KNW5" s="290"/>
      <c r="KNX5" s="290"/>
      <c r="KNY5" s="290"/>
      <c r="KNZ5" s="290"/>
      <c r="KOA5" s="290"/>
      <c r="KOB5" s="290"/>
      <c r="KOC5" s="290"/>
      <c r="KOD5" s="290"/>
      <c r="KOE5" s="290"/>
      <c r="KOF5" s="290"/>
      <c r="KOG5" s="290"/>
      <c r="KOH5" s="290"/>
      <c r="KOI5" s="290"/>
      <c r="KOJ5" s="290"/>
      <c r="KOK5" s="290"/>
      <c r="KOL5" s="290"/>
      <c r="KOM5" s="290"/>
      <c r="KON5" s="290"/>
      <c r="KOO5" s="290"/>
      <c r="KOP5" s="290"/>
      <c r="KOQ5" s="290"/>
      <c r="KOR5" s="290"/>
      <c r="KOS5" s="290"/>
      <c r="KOT5" s="290"/>
      <c r="KOU5" s="290"/>
      <c r="KOV5" s="290"/>
      <c r="KOW5" s="290"/>
      <c r="KOX5" s="290"/>
      <c r="KOY5" s="290"/>
      <c r="KOZ5" s="290"/>
      <c r="KPA5" s="290"/>
      <c r="KPB5" s="290"/>
      <c r="KPC5" s="290"/>
      <c r="KPD5" s="290"/>
      <c r="KPE5" s="290"/>
      <c r="KPF5" s="290"/>
      <c r="KPG5" s="290"/>
      <c r="KPH5" s="290"/>
      <c r="KPI5" s="290"/>
      <c r="KPJ5" s="290"/>
      <c r="KPK5" s="290"/>
      <c r="KPL5" s="290"/>
      <c r="KPM5" s="290"/>
      <c r="KPN5" s="290"/>
      <c r="KPO5" s="290"/>
      <c r="KPP5" s="290"/>
      <c r="KPQ5" s="290"/>
      <c r="KPR5" s="290"/>
      <c r="KPS5" s="290"/>
      <c r="KPT5" s="290"/>
      <c r="KPU5" s="290"/>
      <c r="KPV5" s="290"/>
      <c r="KPW5" s="290"/>
      <c r="KPX5" s="290"/>
      <c r="KPY5" s="290"/>
      <c r="KPZ5" s="290"/>
      <c r="KQA5" s="290"/>
      <c r="KQB5" s="290"/>
      <c r="KQC5" s="290"/>
      <c r="KQD5" s="290"/>
      <c r="KQE5" s="290"/>
      <c r="KQF5" s="290"/>
      <c r="KQG5" s="290"/>
      <c r="KQH5" s="290"/>
      <c r="KQI5" s="290"/>
      <c r="KQJ5" s="290"/>
      <c r="KQK5" s="290"/>
      <c r="KQL5" s="290"/>
      <c r="KQM5" s="290"/>
      <c r="KQN5" s="290"/>
      <c r="KQO5" s="290"/>
      <c r="KQP5" s="290"/>
      <c r="KQQ5" s="290"/>
      <c r="KQR5" s="290"/>
      <c r="KQS5" s="290"/>
      <c r="KQT5" s="290"/>
      <c r="KQU5" s="290"/>
      <c r="KQV5" s="290"/>
      <c r="KQW5" s="290"/>
      <c r="KQX5" s="290"/>
      <c r="KQY5" s="290"/>
      <c r="KQZ5" s="290"/>
      <c r="KRA5" s="290"/>
      <c r="KRB5" s="290"/>
      <c r="KRC5" s="290"/>
      <c r="KRD5" s="290"/>
      <c r="KRE5" s="290"/>
      <c r="KRF5" s="290"/>
      <c r="KRG5" s="290"/>
      <c r="KRH5" s="290"/>
      <c r="KRI5" s="290"/>
      <c r="KRJ5" s="290"/>
      <c r="KRK5" s="290"/>
      <c r="KRL5" s="290"/>
      <c r="KRM5" s="290"/>
      <c r="KRN5" s="290"/>
      <c r="KRO5" s="290"/>
      <c r="KRP5" s="290"/>
      <c r="KRQ5" s="290"/>
      <c r="KRR5" s="290"/>
      <c r="KRS5" s="290"/>
      <c r="KRT5" s="290"/>
      <c r="KRU5" s="290"/>
      <c r="KRV5" s="290"/>
      <c r="KRW5" s="290"/>
      <c r="KRX5" s="290"/>
      <c r="KRY5" s="290"/>
      <c r="KRZ5" s="290"/>
      <c r="KSA5" s="290"/>
      <c r="KSB5" s="290"/>
      <c r="KSC5" s="290"/>
      <c r="KSD5" s="290"/>
      <c r="KSE5" s="290"/>
      <c r="KSF5" s="290"/>
      <c r="KSG5" s="290"/>
      <c r="KSH5" s="290"/>
      <c r="KSI5" s="290"/>
      <c r="KSJ5" s="290"/>
      <c r="KSK5" s="290"/>
      <c r="KSL5" s="290"/>
      <c r="KSM5" s="290"/>
      <c r="KSN5" s="290"/>
      <c r="KSO5" s="290"/>
      <c r="KSP5" s="290"/>
      <c r="KSQ5" s="290"/>
      <c r="KSR5" s="290"/>
      <c r="KSS5" s="290"/>
      <c r="KST5" s="290"/>
      <c r="KSU5" s="290"/>
      <c r="KSV5" s="290"/>
      <c r="KSW5" s="290"/>
      <c r="KSX5" s="290"/>
      <c r="KSY5" s="290"/>
      <c r="KSZ5" s="290"/>
      <c r="KTA5" s="290"/>
      <c r="KTB5" s="290"/>
      <c r="KTC5" s="290"/>
      <c r="KTD5" s="290"/>
      <c r="KTE5" s="290"/>
      <c r="KTF5" s="290"/>
      <c r="KTG5" s="290"/>
      <c r="KTH5" s="290"/>
      <c r="KTI5" s="290"/>
      <c r="KTJ5" s="290"/>
      <c r="KTK5" s="290"/>
      <c r="KTL5" s="290"/>
      <c r="KTM5" s="290"/>
      <c r="KTN5" s="290"/>
      <c r="KTO5" s="290"/>
      <c r="KTP5" s="290"/>
      <c r="KTQ5" s="290"/>
      <c r="KTR5" s="290"/>
      <c r="KTS5" s="290"/>
      <c r="KTT5" s="290"/>
      <c r="KTU5" s="290"/>
      <c r="KTV5" s="290"/>
      <c r="KTW5" s="290"/>
      <c r="KTX5" s="290"/>
      <c r="KTY5" s="290"/>
      <c r="KTZ5" s="290"/>
      <c r="KUA5" s="290"/>
      <c r="KUB5" s="290"/>
      <c r="KUC5" s="290"/>
      <c r="KUD5" s="290"/>
      <c r="KUE5" s="290"/>
      <c r="KUF5" s="290"/>
      <c r="KUG5" s="290"/>
      <c r="KUH5" s="290"/>
      <c r="KUI5" s="290"/>
      <c r="KUJ5" s="290"/>
      <c r="KUK5" s="290"/>
      <c r="KUL5" s="290"/>
      <c r="KUM5" s="290"/>
      <c r="KUN5" s="290"/>
      <c r="KUO5" s="290"/>
      <c r="KUP5" s="290"/>
      <c r="KUQ5" s="290"/>
      <c r="KUR5" s="290"/>
      <c r="KUS5" s="290"/>
      <c r="KUT5" s="290"/>
      <c r="KUU5" s="290"/>
      <c r="KUV5" s="290"/>
      <c r="KUW5" s="290"/>
      <c r="KUX5" s="290"/>
      <c r="KUY5" s="290"/>
      <c r="KUZ5" s="290"/>
      <c r="KVA5" s="290"/>
      <c r="KVB5" s="290"/>
      <c r="KVC5" s="290"/>
      <c r="KVD5" s="290"/>
      <c r="KVE5" s="290"/>
      <c r="KVF5" s="290"/>
      <c r="KVG5" s="290"/>
      <c r="KVH5" s="290"/>
      <c r="KVI5" s="290"/>
      <c r="KVJ5" s="290"/>
      <c r="KVK5" s="290"/>
      <c r="KVL5" s="290"/>
      <c r="KVM5" s="290"/>
      <c r="KVN5" s="290"/>
      <c r="KVO5" s="290"/>
      <c r="KVP5" s="290"/>
      <c r="KVQ5" s="290"/>
      <c r="KVR5" s="290"/>
      <c r="KVS5" s="290"/>
      <c r="KVT5" s="290"/>
      <c r="KVU5" s="290"/>
      <c r="KVV5" s="290"/>
      <c r="KVW5" s="290"/>
      <c r="KVX5" s="290"/>
      <c r="KVY5" s="290"/>
      <c r="KVZ5" s="290"/>
      <c r="KWA5" s="290"/>
      <c r="KWB5" s="290"/>
      <c r="KWC5" s="290"/>
      <c r="KWD5" s="290"/>
      <c r="KWE5" s="290"/>
      <c r="KWF5" s="290"/>
      <c r="KWG5" s="290"/>
      <c r="KWH5" s="290"/>
      <c r="KWI5" s="290"/>
      <c r="KWJ5" s="290"/>
      <c r="KWK5" s="290"/>
      <c r="KWL5" s="290"/>
      <c r="KWM5" s="290"/>
      <c r="KWN5" s="290"/>
      <c r="KWO5" s="290"/>
      <c r="KWP5" s="290"/>
      <c r="KWQ5" s="290"/>
      <c r="KWR5" s="290"/>
      <c r="KWS5" s="290"/>
      <c r="KWT5" s="290"/>
      <c r="KWU5" s="290"/>
      <c r="KWV5" s="290"/>
      <c r="KWW5" s="290"/>
      <c r="KWX5" s="290"/>
      <c r="KWY5" s="290"/>
      <c r="KWZ5" s="290"/>
      <c r="KXA5" s="290"/>
      <c r="KXB5" s="290"/>
      <c r="KXC5" s="290"/>
      <c r="KXD5" s="290"/>
      <c r="KXE5" s="290"/>
      <c r="KXF5" s="290"/>
      <c r="KXG5" s="290"/>
      <c r="KXH5" s="290"/>
      <c r="KXI5" s="290"/>
      <c r="KXJ5" s="290"/>
      <c r="KXK5" s="290"/>
      <c r="KXL5" s="290"/>
      <c r="KXM5" s="290"/>
      <c r="KXN5" s="290"/>
      <c r="KXO5" s="290"/>
      <c r="KXP5" s="290"/>
      <c r="KXQ5" s="290"/>
      <c r="KXR5" s="290"/>
      <c r="KXS5" s="290"/>
      <c r="KXT5" s="290"/>
      <c r="KXU5" s="290"/>
      <c r="KXV5" s="290"/>
      <c r="KXW5" s="290"/>
      <c r="KXX5" s="290"/>
      <c r="KXY5" s="290"/>
      <c r="KXZ5" s="290"/>
      <c r="KYA5" s="290"/>
      <c r="KYB5" s="290"/>
      <c r="KYC5" s="290"/>
      <c r="KYD5" s="290"/>
      <c r="KYE5" s="290"/>
      <c r="KYF5" s="290"/>
      <c r="KYG5" s="290"/>
      <c r="KYH5" s="290"/>
      <c r="KYI5" s="290"/>
      <c r="KYJ5" s="290"/>
      <c r="KYK5" s="290"/>
      <c r="KYL5" s="290"/>
      <c r="KYM5" s="290"/>
      <c r="KYN5" s="290"/>
      <c r="KYO5" s="290"/>
      <c r="KYP5" s="290"/>
      <c r="KYQ5" s="290"/>
      <c r="KYR5" s="290"/>
      <c r="KYS5" s="290"/>
      <c r="KYT5" s="290"/>
      <c r="KYU5" s="290"/>
      <c r="KYV5" s="290"/>
      <c r="KYW5" s="290"/>
      <c r="KYX5" s="290"/>
      <c r="KYY5" s="290"/>
      <c r="KYZ5" s="290"/>
      <c r="KZA5" s="290"/>
      <c r="KZB5" s="290"/>
      <c r="KZC5" s="290"/>
      <c r="KZD5" s="290"/>
      <c r="KZE5" s="290"/>
      <c r="KZF5" s="290"/>
      <c r="KZG5" s="290"/>
      <c r="KZH5" s="290"/>
      <c r="KZI5" s="290"/>
      <c r="KZJ5" s="290"/>
      <c r="KZK5" s="290"/>
      <c r="KZL5" s="290"/>
      <c r="KZM5" s="290"/>
      <c r="KZN5" s="290"/>
      <c r="KZO5" s="290"/>
      <c r="KZP5" s="290"/>
      <c r="KZQ5" s="290"/>
      <c r="KZR5" s="290"/>
      <c r="KZS5" s="290"/>
      <c r="KZT5" s="290"/>
      <c r="KZU5" s="290"/>
      <c r="KZV5" s="290"/>
      <c r="KZW5" s="290"/>
      <c r="KZX5" s="290"/>
      <c r="KZY5" s="290"/>
      <c r="KZZ5" s="290"/>
      <c r="LAA5" s="290"/>
      <c r="LAB5" s="290"/>
      <c r="LAC5" s="290"/>
      <c r="LAD5" s="290"/>
      <c r="LAE5" s="290"/>
      <c r="LAF5" s="290"/>
      <c r="LAG5" s="290"/>
      <c r="LAH5" s="290"/>
      <c r="LAI5" s="290"/>
      <c r="LAJ5" s="290"/>
      <c r="LAK5" s="290"/>
      <c r="LAL5" s="290"/>
      <c r="LAM5" s="290"/>
      <c r="LAN5" s="290"/>
      <c r="LAO5" s="290"/>
      <c r="LAP5" s="290"/>
      <c r="LAQ5" s="290"/>
      <c r="LAR5" s="290"/>
      <c r="LAS5" s="290"/>
      <c r="LAT5" s="290"/>
      <c r="LAU5" s="290"/>
      <c r="LAV5" s="290"/>
      <c r="LAW5" s="290"/>
      <c r="LAX5" s="290"/>
      <c r="LAY5" s="290"/>
      <c r="LAZ5" s="290"/>
      <c r="LBA5" s="290"/>
      <c r="LBB5" s="290"/>
      <c r="LBC5" s="290"/>
      <c r="LBD5" s="290"/>
      <c r="LBE5" s="290"/>
      <c r="LBF5" s="290"/>
      <c r="LBG5" s="290"/>
      <c r="LBH5" s="290"/>
      <c r="LBI5" s="290"/>
      <c r="LBJ5" s="290"/>
      <c r="LBK5" s="290"/>
      <c r="LBL5" s="290"/>
      <c r="LBM5" s="290"/>
      <c r="LBN5" s="290"/>
      <c r="LBO5" s="290"/>
      <c r="LBP5" s="290"/>
      <c r="LBQ5" s="290"/>
      <c r="LBR5" s="290"/>
      <c r="LBS5" s="290"/>
      <c r="LBT5" s="290"/>
      <c r="LBU5" s="290"/>
      <c r="LBV5" s="290"/>
      <c r="LBW5" s="290"/>
      <c r="LBX5" s="290"/>
      <c r="LBY5" s="290"/>
      <c r="LBZ5" s="290"/>
      <c r="LCA5" s="290"/>
      <c r="LCB5" s="290"/>
      <c r="LCC5" s="290"/>
      <c r="LCD5" s="290"/>
      <c r="LCE5" s="290"/>
      <c r="LCF5" s="290"/>
      <c r="LCG5" s="290"/>
      <c r="LCH5" s="290"/>
      <c r="LCI5" s="290"/>
      <c r="LCJ5" s="290"/>
      <c r="LCK5" s="290"/>
      <c r="LCL5" s="290"/>
      <c r="LCM5" s="290"/>
      <c r="LCN5" s="290"/>
      <c r="LCO5" s="290"/>
      <c r="LCP5" s="290"/>
      <c r="LCQ5" s="290"/>
      <c r="LCR5" s="290"/>
      <c r="LCS5" s="290"/>
      <c r="LCT5" s="290"/>
      <c r="LCU5" s="290"/>
      <c r="LCV5" s="290"/>
      <c r="LCW5" s="290"/>
      <c r="LCX5" s="290"/>
      <c r="LCY5" s="290"/>
      <c r="LCZ5" s="290"/>
      <c r="LDA5" s="290"/>
      <c r="LDB5" s="290"/>
      <c r="LDC5" s="290"/>
      <c r="LDD5" s="290"/>
      <c r="LDE5" s="290"/>
      <c r="LDF5" s="290"/>
      <c r="LDG5" s="290"/>
      <c r="LDH5" s="290"/>
      <c r="LDI5" s="290"/>
      <c r="LDJ5" s="290"/>
      <c r="LDK5" s="290"/>
      <c r="LDL5" s="290"/>
      <c r="LDM5" s="290"/>
      <c r="LDN5" s="290"/>
      <c r="LDO5" s="290"/>
      <c r="LDP5" s="290"/>
      <c r="LDQ5" s="290"/>
      <c r="LDR5" s="290"/>
      <c r="LDS5" s="290"/>
      <c r="LDT5" s="290"/>
      <c r="LDU5" s="290"/>
      <c r="LDV5" s="290"/>
      <c r="LDW5" s="290"/>
      <c r="LDX5" s="290"/>
      <c r="LDY5" s="290"/>
      <c r="LDZ5" s="290"/>
      <c r="LEA5" s="290"/>
      <c r="LEB5" s="290"/>
      <c r="LEC5" s="290"/>
      <c r="LED5" s="290"/>
      <c r="LEE5" s="290"/>
      <c r="LEF5" s="290"/>
      <c r="LEG5" s="290"/>
      <c r="LEH5" s="290"/>
      <c r="LEI5" s="290"/>
      <c r="LEJ5" s="290"/>
      <c r="LEK5" s="290"/>
      <c r="LEL5" s="290"/>
      <c r="LEM5" s="290"/>
      <c r="LEN5" s="290"/>
      <c r="LEO5" s="290"/>
      <c r="LEP5" s="290"/>
      <c r="LEQ5" s="290"/>
      <c r="LER5" s="290"/>
      <c r="LES5" s="290"/>
      <c r="LET5" s="290"/>
      <c r="LEU5" s="290"/>
      <c r="LEV5" s="290"/>
      <c r="LEW5" s="290"/>
      <c r="LEX5" s="290"/>
      <c r="LEY5" s="290"/>
      <c r="LEZ5" s="290"/>
      <c r="LFA5" s="290"/>
      <c r="LFB5" s="290"/>
      <c r="LFC5" s="290"/>
      <c r="LFD5" s="290"/>
      <c r="LFE5" s="290"/>
      <c r="LFF5" s="290"/>
      <c r="LFG5" s="290"/>
      <c r="LFH5" s="290"/>
      <c r="LFI5" s="290"/>
      <c r="LFJ5" s="290"/>
      <c r="LFK5" s="290"/>
      <c r="LFL5" s="290"/>
      <c r="LFM5" s="290"/>
      <c r="LFN5" s="290"/>
      <c r="LFO5" s="290"/>
      <c r="LFP5" s="290"/>
      <c r="LFQ5" s="290"/>
      <c r="LFR5" s="290"/>
      <c r="LFS5" s="290"/>
      <c r="LFT5" s="290"/>
      <c r="LFU5" s="290"/>
      <c r="LFV5" s="290"/>
      <c r="LFW5" s="290"/>
      <c r="LFX5" s="290"/>
      <c r="LFY5" s="290"/>
      <c r="LFZ5" s="290"/>
      <c r="LGA5" s="290"/>
      <c r="LGB5" s="290"/>
      <c r="LGC5" s="290"/>
      <c r="LGD5" s="290"/>
      <c r="LGE5" s="290"/>
      <c r="LGF5" s="290"/>
      <c r="LGG5" s="290"/>
      <c r="LGH5" s="290"/>
      <c r="LGI5" s="290"/>
      <c r="LGJ5" s="290"/>
      <c r="LGK5" s="290"/>
      <c r="LGL5" s="290"/>
      <c r="LGM5" s="290"/>
      <c r="LGN5" s="290"/>
      <c r="LGO5" s="290"/>
      <c r="LGP5" s="290"/>
      <c r="LGQ5" s="290"/>
      <c r="LGR5" s="290"/>
      <c r="LGS5" s="290"/>
      <c r="LGT5" s="290"/>
      <c r="LGU5" s="290"/>
      <c r="LGV5" s="290"/>
      <c r="LGW5" s="290"/>
      <c r="LGX5" s="290"/>
      <c r="LGY5" s="290"/>
      <c r="LGZ5" s="290"/>
      <c r="LHA5" s="290"/>
      <c r="LHB5" s="290"/>
      <c r="LHC5" s="290"/>
      <c r="LHD5" s="290"/>
      <c r="LHE5" s="290"/>
      <c r="LHF5" s="290"/>
      <c r="LHG5" s="290"/>
      <c r="LHH5" s="290"/>
      <c r="LHI5" s="290"/>
      <c r="LHJ5" s="290"/>
      <c r="LHK5" s="290"/>
      <c r="LHL5" s="290"/>
      <c r="LHM5" s="290"/>
      <c r="LHN5" s="290"/>
      <c r="LHO5" s="290"/>
      <c r="LHP5" s="290"/>
      <c r="LHQ5" s="290"/>
      <c r="LHR5" s="290"/>
      <c r="LHS5" s="290"/>
      <c r="LHT5" s="290"/>
      <c r="LHU5" s="290"/>
      <c r="LHV5" s="290"/>
      <c r="LHW5" s="290"/>
      <c r="LHX5" s="290"/>
      <c r="LHY5" s="290"/>
      <c r="LHZ5" s="290"/>
      <c r="LIA5" s="290"/>
      <c r="LIB5" s="290"/>
      <c r="LIC5" s="290"/>
      <c r="LID5" s="290"/>
      <c r="LIE5" s="290"/>
      <c r="LIF5" s="290"/>
      <c r="LIG5" s="290"/>
      <c r="LIH5" s="290"/>
      <c r="LII5" s="290"/>
      <c r="LIJ5" s="290"/>
      <c r="LIK5" s="290"/>
      <c r="LIL5" s="290"/>
      <c r="LIM5" s="290"/>
      <c r="LIN5" s="290"/>
      <c r="LIO5" s="290"/>
      <c r="LIP5" s="290"/>
      <c r="LIQ5" s="290"/>
      <c r="LIR5" s="290"/>
      <c r="LIS5" s="290"/>
      <c r="LIT5" s="290"/>
      <c r="LIU5" s="290"/>
      <c r="LIV5" s="290"/>
      <c r="LIW5" s="290"/>
      <c r="LIX5" s="290"/>
      <c r="LIY5" s="290"/>
      <c r="LIZ5" s="290"/>
      <c r="LJA5" s="290"/>
      <c r="LJB5" s="290"/>
      <c r="LJC5" s="290"/>
      <c r="LJD5" s="290"/>
      <c r="LJE5" s="290"/>
      <c r="LJF5" s="290"/>
      <c r="LJG5" s="290"/>
      <c r="LJH5" s="290"/>
      <c r="LJI5" s="290"/>
      <c r="LJJ5" s="290"/>
      <c r="LJK5" s="290"/>
      <c r="LJL5" s="290"/>
      <c r="LJM5" s="290"/>
      <c r="LJN5" s="290"/>
      <c r="LJO5" s="290"/>
      <c r="LJP5" s="290"/>
      <c r="LJQ5" s="290"/>
      <c r="LJR5" s="290"/>
      <c r="LJS5" s="290"/>
      <c r="LJT5" s="290"/>
      <c r="LJU5" s="290"/>
      <c r="LJV5" s="290"/>
      <c r="LJW5" s="290"/>
      <c r="LJX5" s="290"/>
      <c r="LJY5" s="290"/>
      <c r="LJZ5" s="290"/>
      <c r="LKA5" s="290"/>
      <c r="LKB5" s="290"/>
      <c r="LKC5" s="290"/>
      <c r="LKD5" s="290"/>
      <c r="LKE5" s="290"/>
      <c r="LKF5" s="290"/>
      <c r="LKG5" s="290"/>
      <c r="LKH5" s="290"/>
      <c r="LKI5" s="290"/>
      <c r="LKJ5" s="290"/>
      <c r="LKK5" s="290"/>
      <c r="LKL5" s="290"/>
      <c r="LKM5" s="290"/>
      <c r="LKN5" s="290"/>
      <c r="LKO5" s="290"/>
      <c r="LKP5" s="290"/>
      <c r="LKQ5" s="290"/>
      <c r="LKR5" s="290"/>
      <c r="LKS5" s="290"/>
      <c r="LKT5" s="290"/>
      <c r="LKU5" s="290"/>
      <c r="LKV5" s="290"/>
      <c r="LKW5" s="290"/>
      <c r="LKX5" s="290"/>
      <c r="LKY5" s="290"/>
      <c r="LKZ5" s="290"/>
      <c r="LLA5" s="290"/>
      <c r="LLB5" s="290"/>
      <c r="LLC5" s="290"/>
      <c r="LLD5" s="290"/>
      <c r="LLE5" s="290"/>
      <c r="LLF5" s="290"/>
      <c r="LLG5" s="290"/>
      <c r="LLH5" s="290"/>
      <c r="LLI5" s="290"/>
      <c r="LLJ5" s="290"/>
      <c r="LLK5" s="290"/>
      <c r="LLL5" s="290"/>
      <c r="LLM5" s="290"/>
      <c r="LLN5" s="290"/>
      <c r="LLO5" s="290"/>
      <c r="LLP5" s="290"/>
      <c r="LLQ5" s="290"/>
      <c r="LLR5" s="290"/>
      <c r="LLS5" s="290"/>
      <c r="LLT5" s="290"/>
      <c r="LLU5" s="290"/>
      <c r="LLV5" s="290"/>
      <c r="LLW5" s="290"/>
      <c r="LLX5" s="290"/>
      <c r="LLY5" s="290"/>
      <c r="LLZ5" s="290"/>
      <c r="LMA5" s="290"/>
      <c r="LMB5" s="290"/>
      <c r="LMC5" s="290"/>
      <c r="LMD5" s="290"/>
      <c r="LME5" s="290"/>
      <c r="LMF5" s="290"/>
      <c r="LMG5" s="290"/>
      <c r="LMH5" s="290"/>
      <c r="LMI5" s="290"/>
      <c r="LMJ5" s="290"/>
      <c r="LMK5" s="290"/>
      <c r="LML5" s="290"/>
      <c r="LMM5" s="290"/>
      <c r="LMN5" s="290"/>
      <c r="LMO5" s="290"/>
      <c r="LMP5" s="290"/>
      <c r="LMQ5" s="290"/>
      <c r="LMR5" s="290"/>
      <c r="LMS5" s="290"/>
      <c r="LMT5" s="290"/>
      <c r="LMU5" s="290"/>
      <c r="LMV5" s="290"/>
      <c r="LMW5" s="290"/>
      <c r="LMX5" s="290"/>
      <c r="LMY5" s="290"/>
      <c r="LMZ5" s="290"/>
      <c r="LNA5" s="290"/>
      <c r="LNB5" s="290"/>
      <c r="LNC5" s="290"/>
      <c r="LND5" s="290"/>
      <c r="LNE5" s="290"/>
      <c r="LNF5" s="290"/>
      <c r="LNG5" s="290"/>
      <c r="LNH5" s="290"/>
      <c r="LNI5" s="290"/>
      <c r="LNJ5" s="290"/>
      <c r="LNK5" s="290"/>
      <c r="LNL5" s="290"/>
      <c r="LNM5" s="290"/>
      <c r="LNN5" s="290"/>
      <c r="LNO5" s="290"/>
      <c r="LNP5" s="290"/>
      <c r="LNQ5" s="290"/>
      <c r="LNR5" s="290"/>
      <c r="LNS5" s="290"/>
      <c r="LNT5" s="290"/>
      <c r="LNU5" s="290"/>
      <c r="LNV5" s="290"/>
      <c r="LNW5" s="290"/>
      <c r="LNX5" s="290"/>
      <c r="LNY5" s="290"/>
      <c r="LNZ5" s="290"/>
      <c r="LOA5" s="290"/>
      <c r="LOB5" s="290"/>
      <c r="LOC5" s="290"/>
      <c r="LOD5" s="290"/>
      <c r="LOE5" s="290"/>
      <c r="LOF5" s="290"/>
      <c r="LOG5" s="290"/>
      <c r="LOH5" s="290"/>
      <c r="LOI5" s="290"/>
      <c r="LOJ5" s="290"/>
      <c r="LOK5" s="290"/>
      <c r="LOL5" s="290"/>
      <c r="LOM5" s="290"/>
      <c r="LON5" s="290"/>
      <c r="LOO5" s="290"/>
      <c r="LOP5" s="290"/>
      <c r="LOQ5" s="290"/>
      <c r="LOR5" s="290"/>
      <c r="LOS5" s="290"/>
      <c r="LOT5" s="290"/>
      <c r="LOU5" s="290"/>
      <c r="LOV5" s="290"/>
      <c r="LOW5" s="290"/>
      <c r="LOX5" s="290"/>
      <c r="LOY5" s="290"/>
      <c r="LOZ5" s="290"/>
      <c r="LPA5" s="290"/>
      <c r="LPB5" s="290"/>
      <c r="LPC5" s="290"/>
      <c r="LPD5" s="290"/>
      <c r="LPE5" s="290"/>
      <c r="LPF5" s="290"/>
      <c r="LPG5" s="290"/>
      <c r="LPH5" s="290"/>
      <c r="LPI5" s="290"/>
      <c r="LPJ5" s="290"/>
      <c r="LPK5" s="290"/>
      <c r="LPL5" s="290"/>
      <c r="LPM5" s="290"/>
      <c r="LPN5" s="290"/>
      <c r="LPO5" s="290"/>
      <c r="LPP5" s="290"/>
      <c r="LPQ5" s="290"/>
      <c r="LPR5" s="290"/>
      <c r="LPS5" s="290"/>
      <c r="LPT5" s="290"/>
      <c r="LPU5" s="290"/>
      <c r="LPV5" s="290"/>
      <c r="LPW5" s="290"/>
      <c r="LPX5" s="290"/>
      <c r="LPY5" s="290"/>
      <c r="LPZ5" s="290"/>
      <c r="LQA5" s="290"/>
      <c r="LQB5" s="290"/>
      <c r="LQC5" s="290"/>
      <c r="LQD5" s="290"/>
      <c r="LQE5" s="290"/>
      <c r="LQF5" s="290"/>
      <c r="LQG5" s="290"/>
      <c r="LQH5" s="290"/>
      <c r="LQI5" s="290"/>
      <c r="LQJ5" s="290"/>
      <c r="LQK5" s="290"/>
      <c r="LQL5" s="290"/>
      <c r="LQM5" s="290"/>
      <c r="LQN5" s="290"/>
      <c r="LQO5" s="290"/>
      <c r="LQP5" s="290"/>
      <c r="LQQ5" s="290"/>
      <c r="LQR5" s="290"/>
      <c r="LQS5" s="290"/>
      <c r="LQT5" s="290"/>
      <c r="LQU5" s="290"/>
      <c r="LQV5" s="290"/>
      <c r="LQW5" s="290"/>
      <c r="LQX5" s="290"/>
      <c r="LQY5" s="290"/>
      <c r="LQZ5" s="290"/>
      <c r="LRA5" s="290"/>
      <c r="LRB5" s="290"/>
      <c r="LRC5" s="290"/>
      <c r="LRD5" s="290"/>
      <c r="LRE5" s="290"/>
      <c r="LRF5" s="290"/>
      <c r="LRG5" s="290"/>
      <c r="LRH5" s="290"/>
      <c r="LRI5" s="290"/>
      <c r="LRJ5" s="290"/>
      <c r="LRK5" s="290"/>
      <c r="LRL5" s="290"/>
      <c r="LRM5" s="290"/>
      <c r="LRN5" s="290"/>
      <c r="LRO5" s="290"/>
      <c r="LRP5" s="290"/>
      <c r="LRQ5" s="290"/>
      <c r="LRR5" s="290"/>
      <c r="LRS5" s="290"/>
      <c r="LRT5" s="290"/>
      <c r="LRU5" s="290"/>
      <c r="LRV5" s="290"/>
      <c r="LRW5" s="290"/>
      <c r="LRX5" s="290"/>
      <c r="LRY5" s="290"/>
      <c r="LRZ5" s="290"/>
      <c r="LSA5" s="290"/>
      <c r="LSB5" s="290"/>
      <c r="LSC5" s="290"/>
      <c r="LSD5" s="290"/>
      <c r="LSE5" s="290"/>
      <c r="LSF5" s="290"/>
      <c r="LSG5" s="290"/>
      <c r="LSH5" s="290"/>
      <c r="LSI5" s="290"/>
      <c r="LSJ5" s="290"/>
      <c r="LSK5" s="290"/>
      <c r="LSL5" s="290"/>
      <c r="LSM5" s="290"/>
      <c r="LSN5" s="290"/>
      <c r="LSO5" s="290"/>
      <c r="LSP5" s="290"/>
      <c r="LSQ5" s="290"/>
      <c r="LSR5" s="290"/>
      <c r="LSS5" s="290"/>
      <c r="LST5" s="290"/>
      <c r="LSU5" s="290"/>
      <c r="LSV5" s="290"/>
      <c r="LSW5" s="290"/>
      <c r="LSX5" s="290"/>
      <c r="LSY5" s="290"/>
      <c r="LSZ5" s="290"/>
      <c r="LTA5" s="290"/>
      <c r="LTB5" s="290"/>
      <c r="LTC5" s="290"/>
      <c r="LTD5" s="290"/>
      <c r="LTE5" s="290"/>
      <c r="LTF5" s="290"/>
      <c r="LTG5" s="290"/>
      <c r="LTH5" s="290"/>
      <c r="LTI5" s="290"/>
      <c r="LTJ5" s="290"/>
      <c r="LTK5" s="290"/>
      <c r="LTL5" s="290"/>
      <c r="LTM5" s="290"/>
      <c r="LTN5" s="290"/>
      <c r="LTO5" s="290"/>
      <c r="LTP5" s="290"/>
      <c r="LTQ5" s="290"/>
      <c r="LTR5" s="290"/>
      <c r="LTS5" s="290"/>
      <c r="LTT5" s="290"/>
      <c r="LTU5" s="290"/>
      <c r="LTV5" s="290"/>
      <c r="LTW5" s="290"/>
      <c r="LTX5" s="290"/>
      <c r="LTY5" s="290"/>
      <c r="LTZ5" s="290"/>
      <c r="LUA5" s="290"/>
      <c r="LUB5" s="290"/>
      <c r="LUC5" s="290"/>
      <c r="LUD5" s="290"/>
      <c r="LUE5" s="290"/>
      <c r="LUF5" s="290"/>
      <c r="LUG5" s="290"/>
      <c r="LUH5" s="290"/>
      <c r="LUI5" s="290"/>
      <c r="LUJ5" s="290"/>
      <c r="LUK5" s="290"/>
      <c r="LUL5" s="290"/>
      <c r="LUM5" s="290"/>
      <c r="LUN5" s="290"/>
      <c r="LUO5" s="290"/>
      <c r="LUP5" s="290"/>
      <c r="LUQ5" s="290"/>
      <c r="LUR5" s="290"/>
      <c r="LUS5" s="290"/>
      <c r="LUT5" s="290"/>
      <c r="LUU5" s="290"/>
      <c r="LUV5" s="290"/>
      <c r="LUW5" s="290"/>
      <c r="LUX5" s="290"/>
      <c r="LUY5" s="290"/>
      <c r="LUZ5" s="290"/>
      <c r="LVA5" s="290"/>
      <c r="LVB5" s="290"/>
      <c r="LVC5" s="290"/>
      <c r="LVD5" s="290"/>
      <c r="LVE5" s="290"/>
      <c r="LVF5" s="290"/>
      <c r="LVG5" s="290"/>
      <c r="LVH5" s="290"/>
      <c r="LVI5" s="290"/>
      <c r="LVJ5" s="290"/>
      <c r="LVK5" s="290"/>
      <c r="LVL5" s="290"/>
      <c r="LVM5" s="290"/>
      <c r="LVN5" s="290"/>
      <c r="LVO5" s="290"/>
      <c r="LVP5" s="290"/>
      <c r="LVQ5" s="290"/>
      <c r="LVR5" s="290"/>
      <c r="LVS5" s="290"/>
      <c r="LVT5" s="290"/>
      <c r="LVU5" s="290"/>
      <c r="LVV5" s="290"/>
      <c r="LVW5" s="290"/>
      <c r="LVX5" s="290"/>
      <c r="LVY5" s="290"/>
      <c r="LVZ5" s="290"/>
      <c r="LWA5" s="290"/>
      <c r="LWB5" s="290"/>
      <c r="LWC5" s="290"/>
      <c r="LWD5" s="290"/>
      <c r="LWE5" s="290"/>
      <c r="LWF5" s="290"/>
      <c r="LWG5" s="290"/>
      <c r="LWH5" s="290"/>
      <c r="LWI5" s="290"/>
      <c r="LWJ5" s="290"/>
      <c r="LWK5" s="290"/>
      <c r="LWL5" s="290"/>
      <c r="LWM5" s="290"/>
      <c r="LWN5" s="290"/>
      <c r="LWO5" s="290"/>
      <c r="LWP5" s="290"/>
      <c r="LWQ5" s="290"/>
      <c r="LWR5" s="290"/>
      <c r="LWS5" s="290"/>
      <c r="LWT5" s="290"/>
      <c r="LWU5" s="290"/>
      <c r="LWV5" s="290"/>
      <c r="LWW5" s="290"/>
      <c r="LWX5" s="290"/>
      <c r="LWY5" s="290"/>
      <c r="LWZ5" s="290"/>
      <c r="LXA5" s="290"/>
      <c r="LXB5" s="290"/>
      <c r="LXC5" s="290"/>
      <c r="LXD5" s="290"/>
      <c r="LXE5" s="290"/>
      <c r="LXF5" s="290"/>
      <c r="LXG5" s="290"/>
      <c r="LXH5" s="290"/>
      <c r="LXI5" s="290"/>
      <c r="LXJ5" s="290"/>
      <c r="LXK5" s="290"/>
      <c r="LXL5" s="290"/>
      <c r="LXM5" s="290"/>
      <c r="LXN5" s="290"/>
      <c r="LXO5" s="290"/>
      <c r="LXP5" s="290"/>
      <c r="LXQ5" s="290"/>
      <c r="LXR5" s="290"/>
      <c r="LXS5" s="290"/>
      <c r="LXT5" s="290"/>
      <c r="LXU5" s="290"/>
      <c r="LXV5" s="290"/>
      <c r="LXW5" s="290"/>
      <c r="LXX5" s="290"/>
      <c r="LXY5" s="290"/>
      <c r="LXZ5" s="290"/>
      <c r="LYA5" s="290"/>
      <c r="LYB5" s="290"/>
      <c r="LYC5" s="290"/>
      <c r="LYD5" s="290"/>
      <c r="LYE5" s="290"/>
      <c r="LYF5" s="290"/>
      <c r="LYG5" s="290"/>
      <c r="LYH5" s="290"/>
      <c r="LYI5" s="290"/>
      <c r="LYJ5" s="290"/>
      <c r="LYK5" s="290"/>
      <c r="LYL5" s="290"/>
      <c r="LYM5" s="290"/>
      <c r="LYN5" s="290"/>
      <c r="LYO5" s="290"/>
      <c r="LYP5" s="290"/>
      <c r="LYQ5" s="290"/>
      <c r="LYR5" s="290"/>
      <c r="LYS5" s="290"/>
      <c r="LYT5" s="290"/>
      <c r="LYU5" s="290"/>
      <c r="LYV5" s="290"/>
      <c r="LYW5" s="290"/>
      <c r="LYX5" s="290"/>
      <c r="LYY5" s="290"/>
      <c r="LYZ5" s="290"/>
      <c r="LZA5" s="290"/>
      <c r="LZB5" s="290"/>
      <c r="LZC5" s="290"/>
      <c r="LZD5" s="290"/>
      <c r="LZE5" s="290"/>
      <c r="LZF5" s="290"/>
      <c r="LZG5" s="290"/>
      <c r="LZH5" s="290"/>
      <c r="LZI5" s="290"/>
      <c r="LZJ5" s="290"/>
      <c r="LZK5" s="290"/>
      <c r="LZL5" s="290"/>
      <c r="LZM5" s="290"/>
      <c r="LZN5" s="290"/>
      <c r="LZO5" s="290"/>
      <c r="LZP5" s="290"/>
      <c r="LZQ5" s="290"/>
      <c r="LZR5" s="290"/>
      <c r="LZS5" s="290"/>
      <c r="LZT5" s="290"/>
      <c r="LZU5" s="290"/>
      <c r="LZV5" s="290"/>
      <c r="LZW5" s="290"/>
      <c r="LZX5" s="290"/>
      <c r="LZY5" s="290"/>
      <c r="LZZ5" s="290"/>
      <c r="MAA5" s="290"/>
      <c r="MAB5" s="290"/>
      <c r="MAC5" s="290"/>
      <c r="MAD5" s="290"/>
      <c r="MAE5" s="290"/>
      <c r="MAF5" s="290"/>
      <c r="MAG5" s="290"/>
      <c r="MAH5" s="290"/>
      <c r="MAI5" s="290"/>
      <c r="MAJ5" s="290"/>
      <c r="MAK5" s="290"/>
      <c r="MAL5" s="290"/>
      <c r="MAM5" s="290"/>
      <c r="MAN5" s="290"/>
      <c r="MAO5" s="290"/>
      <c r="MAP5" s="290"/>
      <c r="MAQ5" s="290"/>
      <c r="MAR5" s="290"/>
      <c r="MAS5" s="290"/>
      <c r="MAT5" s="290"/>
      <c r="MAU5" s="290"/>
      <c r="MAV5" s="290"/>
      <c r="MAW5" s="290"/>
      <c r="MAX5" s="290"/>
      <c r="MAY5" s="290"/>
      <c r="MAZ5" s="290"/>
      <c r="MBA5" s="290"/>
      <c r="MBB5" s="290"/>
      <c r="MBC5" s="290"/>
      <c r="MBD5" s="290"/>
      <c r="MBE5" s="290"/>
      <c r="MBF5" s="290"/>
      <c r="MBG5" s="290"/>
      <c r="MBH5" s="290"/>
      <c r="MBI5" s="290"/>
      <c r="MBJ5" s="290"/>
      <c r="MBK5" s="290"/>
      <c r="MBL5" s="290"/>
      <c r="MBM5" s="290"/>
      <c r="MBN5" s="290"/>
      <c r="MBO5" s="290"/>
      <c r="MBP5" s="290"/>
      <c r="MBQ5" s="290"/>
      <c r="MBR5" s="290"/>
      <c r="MBS5" s="290"/>
      <c r="MBT5" s="290"/>
      <c r="MBU5" s="290"/>
      <c r="MBV5" s="290"/>
      <c r="MBW5" s="290"/>
      <c r="MBX5" s="290"/>
      <c r="MBY5" s="290"/>
      <c r="MBZ5" s="290"/>
      <c r="MCA5" s="290"/>
      <c r="MCB5" s="290"/>
      <c r="MCC5" s="290"/>
      <c r="MCD5" s="290"/>
      <c r="MCE5" s="290"/>
      <c r="MCF5" s="290"/>
      <c r="MCG5" s="290"/>
      <c r="MCH5" s="290"/>
      <c r="MCI5" s="290"/>
      <c r="MCJ5" s="290"/>
      <c r="MCK5" s="290"/>
      <c r="MCL5" s="290"/>
      <c r="MCM5" s="290"/>
      <c r="MCN5" s="290"/>
      <c r="MCO5" s="290"/>
      <c r="MCP5" s="290"/>
      <c r="MCQ5" s="290"/>
      <c r="MCR5" s="290"/>
      <c r="MCS5" s="290"/>
      <c r="MCT5" s="290"/>
      <c r="MCU5" s="290"/>
      <c r="MCV5" s="290"/>
      <c r="MCW5" s="290"/>
      <c r="MCX5" s="290"/>
      <c r="MCY5" s="290"/>
      <c r="MCZ5" s="290"/>
      <c r="MDA5" s="290"/>
      <c r="MDB5" s="290"/>
      <c r="MDC5" s="290"/>
      <c r="MDD5" s="290"/>
      <c r="MDE5" s="290"/>
      <c r="MDF5" s="290"/>
      <c r="MDG5" s="290"/>
      <c r="MDH5" s="290"/>
      <c r="MDI5" s="290"/>
      <c r="MDJ5" s="290"/>
      <c r="MDK5" s="290"/>
      <c r="MDL5" s="290"/>
      <c r="MDM5" s="290"/>
      <c r="MDN5" s="290"/>
      <c r="MDO5" s="290"/>
      <c r="MDP5" s="290"/>
      <c r="MDQ5" s="290"/>
      <c r="MDR5" s="290"/>
      <c r="MDS5" s="290"/>
      <c r="MDT5" s="290"/>
      <c r="MDU5" s="290"/>
      <c r="MDV5" s="290"/>
      <c r="MDW5" s="290"/>
      <c r="MDX5" s="290"/>
      <c r="MDY5" s="290"/>
      <c r="MDZ5" s="290"/>
      <c r="MEA5" s="290"/>
      <c r="MEB5" s="290"/>
      <c r="MEC5" s="290"/>
      <c r="MED5" s="290"/>
      <c r="MEE5" s="290"/>
      <c r="MEF5" s="290"/>
      <c r="MEG5" s="290"/>
      <c r="MEH5" s="290"/>
      <c r="MEI5" s="290"/>
      <c r="MEJ5" s="290"/>
      <c r="MEK5" s="290"/>
      <c r="MEL5" s="290"/>
      <c r="MEM5" s="290"/>
      <c r="MEN5" s="290"/>
      <c r="MEO5" s="290"/>
      <c r="MEP5" s="290"/>
      <c r="MEQ5" s="290"/>
      <c r="MER5" s="290"/>
      <c r="MES5" s="290"/>
      <c r="MET5" s="290"/>
      <c r="MEU5" s="290"/>
      <c r="MEV5" s="290"/>
      <c r="MEW5" s="290"/>
      <c r="MEX5" s="290"/>
      <c r="MEY5" s="290"/>
      <c r="MEZ5" s="290"/>
      <c r="MFA5" s="290"/>
      <c r="MFB5" s="290"/>
      <c r="MFC5" s="290"/>
      <c r="MFD5" s="290"/>
      <c r="MFE5" s="290"/>
      <c r="MFF5" s="290"/>
      <c r="MFG5" s="290"/>
      <c r="MFH5" s="290"/>
      <c r="MFI5" s="290"/>
      <c r="MFJ5" s="290"/>
      <c r="MFK5" s="290"/>
      <c r="MFL5" s="290"/>
      <c r="MFM5" s="290"/>
      <c r="MFN5" s="290"/>
      <c r="MFO5" s="290"/>
      <c r="MFP5" s="290"/>
      <c r="MFQ5" s="290"/>
      <c r="MFR5" s="290"/>
      <c r="MFS5" s="290"/>
      <c r="MFT5" s="290"/>
      <c r="MFU5" s="290"/>
      <c r="MFV5" s="290"/>
      <c r="MFW5" s="290"/>
      <c r="MFX5" s="290"/>
      <c r="MFY5" s="290"/>
      <c r="MFZ5" s="290"/>
      <c r="MGA5" s="290"/>
      <c r="MGB5" s="290"/>
      <c r="MGC5" s="290"/>
      <c r="MGD5" s="290"/>
      <c r="MGE5" s="290"/>
      <c r="MGF5" s="290"/>
      <c r="MGG5" s="290"/>
      <c r="MGH5" s="290"/>
      <c r="MGI5" s="290"/>
      <c r="MGJ5" s="290"/>
      <c r="MGK5" s="290"/>
      <c r="MGL5" s="290"/>
      <c r="MGM5" s="290"/>
      <c r="MGN5" s="290"/>
      <c r="MGO5" s="290"/>
      <c r="MGP5" s="290"/>
      <c r="MGQ5" s="290"/>
      <c r="MGR5" s="290"/>
      <c r="MGS5" s="290"/>
      <c r="MGT5" s="290"/>
      <c r="MGU5" s="290"/>
      <c r="MGV5" s="290"/>
      <c r="MGW5" s="290"/>
      <c r="MGX5" s="290"/>
      <c r="MGY5" s="290"/>
      <c r="MGZ5" s="290"/>
      <c r="MHA5" s="290"/>
      <c r="MHB5" s="290"/>
      <c r="MHC5" s="290"/>
      <c r="MHD5" s="290"/>
      <c r="MHE5" s="290"/>
      <c r="MHF5" s="290"/>
      <c r="MHG5" s="290"/>
      <c r="MHH5" s="290"/>
      <c r="MHI5" s="290"/>
      <c r="MHJ5" s="290"/>
      <c r="MHK5" s="290"/>
      <c r="MHL5" s="290"/>
      <c r="MHM5" s="290"/>
      <c r="MHN5" s="290"/>
      <c r="MHO5" s="290"/>
      <c r="MHP5" s="290"/>
      <c r="MHQ5" s="290"/>
      <c r="MHR5" s="290"/>
      <c r="MHS5" s="290"/>
      <c r="MHT5" s="290"/>
      <c r="MHU5" s="290"/>
      <c r="MHV5" s="290"/>
      <c r="MHW5" s="290"/>
      <c r="MHX5" s="290"/>
      <c r="MHY5" s="290"/>
      <c r="MHZ5" s="290"/>
      <c r="MIA5" s="290"/>
      <c r="MIB5" s="290"/>
      <c r="MIC5" s="290"/>
      <c r="MID5" s="290"/>
      <c r="MIE5" s="290"/>
      <c r="MIF5" s="290"/>
      <c r="MIG5" s="290"/>
      <c r="MIH5" s="290"/>
      <c r="MII5" s="290"/>
      <c r="MIJ5" s="290"/>
      <c r="MIK5" s="290"/>
      <c r="MIL5" s="290"/>
      <c r="MIM5" s="290"/>
      <c r="MIN5" s="290"/>
      <c r="MIO5" s="290"/>
      <c r="MIP5" s="290"/>
      <c r="MIQ5" s="290"/>
      <c r="MIR5" s="290"/>
      <c r="MIS5" s="290"/>
      <c r="MIT5" s="290"/>
      <c r="MIU5" s="290"/>
      <c r="MIV5" s="290"/>
      <c r="MIW5" s="290"/>
      <c r="MIX5" s="290"/>
      <c r="MIY5" s="290"/>
      <c r="MIZ5" s="290"/>
      <c r="MJA5" s="290"/>
      <c r="MJB5" s="290"/>
      <c r="MJC5" s="290"/>
      <c r="MJD5" s="290"/>
      <c r="MJE5" s="290"/>
      <c r="MJF5" s="290"/>
      <c r="MJG5" s="290"/>
      <c r="MJH5" s="290"/>
      <c r="MJI5" s="290"/>
      <c r="MJJ5" s="290"/>
      <c r="MJK5" s="290"/>
      <c r="MJL5" s="290"/>
      <c r="MJM5" s="290"/>
      <c r="MJN5" s="290"/>
      <c r="MJO5" s="290"/>
      <c r="MJP5" s="290"/>
      <c r="MJQ5" s="290"/>
      <c r="MJR5" s="290"/>
      <c r="MJS5" s="290"/>
      <c r="MJT5" s="290"/>
      <c r="MJU5" s="290"/>
      <c r="MJV5" s="290"/>
      <c r="MJW5" s="290"/>
      <c r="MJX5" s="290"/>
      <c r="MJY5" s="290"/>
      <c r="MJZ5" s="290"/>
      <c r="MKA5" s="290"/>
      <c r="MKB5" s="290"/>
      <c r="MKC5" s="290"/>
      <c r="MKD5" s="290"/>
      <c r="MKE5" s="290"/>
      <c r="MKF5" s="290"/>
      <c r="MKG5" s="290"/>
      <c r="MKH5" s="290"/>
      <c r="MKI5" s="290"/>
      <c r="MKJ5" s="290"/>
      <c r="MKK5" s="290"/>
      <c r="MKL5" s="290"/>
      <c r="MKM5" s="290"/>
      <c r="MKN5" s="290"/>
      <c r="MKO5" s="290"/>
      <c r="MKP5" s="290"/>
      <c r="MKQ5" s="290"/>
      <c r="MKR5" s="290"/>
      <c r="MKS5" s="290"/>
      <c r="MKT5" s="290"/>
      <c r="MKU5" s="290"/>
      <c r="MKV5" s="290"/>
      <c r="MKW5" s="290"/>
      <c r="MKX5" s="290"/>
      <c r="MKY5" s="290"/>
      <c r="MKZ5" s="290"/>
      <c r="MLA5" s="290"/>
      <c r="MLB5" s="290"/>
      <c r="MLC5" s="290"/>
      <c r="MLD5" s="290"/>
      <c r="MLE5" s="290"/>
      <c r="MLF5" s="290"/>
      <c r="MLG5" s="290"/>
      <c r="MLH5" s="290"/>
      <c r="MLI5" s="290"/>
      <c r="MLJ5" s="290"/>
      <c r="MLK5" s="290"/>
      <c r="MLL5" s="290"/>
      <c r="MLM5" s="290"/>
      <c r="MLN5" s="290"/>
      <c r="MLO5" s="290"/>
      <c r="MLP5" s="290"/>
      <c r="MLQ5" s="290"/>
      <c r="MLR5" s="290"/>
      <c r="MLS5" s="290"/>
      <c r="MLT5" s="290"/>
      <c r="MLU5" s="290"/>
      <c r="MLV5" s="290"/>
      <c r="MLW5" s="290"/>
      <c r="MLX5" s="290"/>
      <c r="MLY5" s="290"/>
      <c r="MLZ5" s="290"/>
      <c r="MMA5" s="290"/>
      <c r="MMB5" s="290"/>
      <c r="MMC5" s="290"/>
      <c r="MMD5" s="290"/>
      <c r="MME5" s="290"/>
      <c r="MMF5" s="290"/>
      <c r="MMG5" s="290"/>
      <c r="MMH5" s="290"/>
      <c r="MMI5" s="290"/>
      <c r="MMJ5" s="290"/>
      <c r="MMK5" s="290"/>
      <c r="MML5" s="290"/>
      <c r="MMM5" s="290"/>
      <c r="MMN5" s="290"/>
      <c r="MMO5" s="290"/>
      <c r="MMP5" s="290"/>
      <c r="MMQ5" s="290"/>
      <c r="MMR5" s="290"/>
      <c r="MMS5" s="290"/>
      <c r="MMT5" s="290"/>
      <c r="MMU5" s="290"/>
      <c r="MMV5" s="290"/>
      <c r="MMW5" s="290"/>
      <c r="MMX5" s="290"/>
      <c r="MMY5" s="290"/>
      <c r="MMZ5" s="290"/>
      <c r="MNA5" s="290"/>
      <c r="MNB5" s="290"/>
      <c r="MNC5" s="290"/>
      <c r="MND5" s="290"/>
      <c r="MNE5" s="290"/>
      <c r="MNF5" s="290"/>
      <c r="MNG5" s="290"/>
      <c r="MNH5" s="290"/>
      <c r="MNI5" s="290"/>
      <c r="MNJ5" s="290"/>
      <c r="MNK5" s="290"/>
      <c r="MNL5" s="290"/>
      <c r="MNM5" s="290"/>
      <c r="MNN5" s="290"/>
      <c r="MNO5" s="290"/>
      <c r="MNP5" s="290"/>
      <c r="MNQ5" s="290"/>
      <c r="MNR5" s="290"/>
      <c r="MNS5" s="290"/>
      <c r="MNT5" s="290"/>
      <c r="MNU5" s="290"/>
      <c r="MNV5" s="290"/>
      <c r="MNW5" s="290"/>
      <c r="MNX5" s="290"/>
      <c r="MNY5" s="290"/>
      <c r="MNZ5" s="290"/>
      <c r="MOA5" s="290"/>
      <c r="MOB5" s="290"/>
      <c r="MOC5" s="290"/>
      <c r="MOD5" s="290"/>
      <c r="MOE5" s="290"/>
      <c r="MOF5" s="290"/>
      <c r="MOG5" s="290"/>
      <c r="MOH5" s="290"/>
      <c r="MOI5" s="290"/>
      <c r="MOJ5" s="290"/>
      <c r="MOK5" s="290"/>
      <c r="MOL5" s="290"/>
      <c r="MOM5" s="290"/>
      <c r="MON5" s="290"/>
      <c r="MOO5" s="290"/>
      <c r="MOP5" s="290"/>
      <c r="MOQ5" s="290"/>
      <c r="MOR5" s="290"/>
      <c r="MOS5" s="290"/>
      <c r="MOT5" s="290"/>
      <c r="MOU5" s="290"/>
      <c r="MOV5" s="290"/>
      <c r="MOW5" s="290"/>
      <c r="MOX5" s="290"/>
      <c r="MOY5" s="290"/>
      <c r="MOZ5" s="290"/>
      <c r="MPA5" s="290"/>
      <c r="MPB5" s="290"/>
      <c r="MPC5" s="290"/>
      <c r="MPD5" s="290"/>
      <c r="MPE5" s="290"/>
      <c r="MPF5" s="290"/>
      <c r="MPG5" s="290"/>
      <c r="MPH5" s="290"/>
      <c r="MPI5" s="290"/>
      <c r="MPJ5" s="290"/>
      <c r="MPK5" s="290"/>
      <c r="MPL5" s="290"/>
      <c r="MPM5" s="290"/>
      <c r="MPN5" s="290"/>
      <c r="MPO5" s="290"/>
      <c r="MPP5" s="290"/>
      <c r="MPQ5" s="290"/>
      <c r="MPR5" s="290"/>
      <c r="MPS5" s="290"/>
      <c r="MPT5" s="290"/>
      <c r="MPU5" s="290"/>
      <c r="MPV5" s="290"/>
      <c r="MPW5" s="290"/>
      <c r="MPX5" s="290"/>
      <c r="MPY5" s="290"/>
      <c r="MPZ5" s="290"/>
      <c r="MQA5" s="290"/>
      <c r="MQB5" s="290"/>
      <c r="MQC5" s="290"/>
      <c r="MQD5" s="290"/>
      <c r="MQE5" s="290"/>
      <c r="MQF5" s="290"/>
      <c r="MQG5" s="290"/>
      <c r="MQH5" s="290"/>
      <c r="MQI5" s="290"/>
      <c r="MQJ5" s="290"/>
      <c r="MQK5" s="290"/>
      <c r="MQL5" s="290"/>
      <c r="MQM5" s="290"/>
      <c r="MQN5" s="290"/>
      <c r="MQO5" s="290"/>
      <c r="MQP5" s="290"/>
      <c r="MQQ5" s="290"/>
      <c r="MQR5" s="290"/>
      <c r="MQS5" s="290"/>
      <c r="MQT5" s="290"/>
      <c r="MQU5" s="290"/>
      <c r="MQV5" s="290"/>
      <c r="MQW5" s="290"/>
      <c r="MQX5" s="290"/>
      <c r="MQY5" s="290"/>
      <c r="MQZ5" s="290"/>
      <c r="MRA5" s="290"/>
      <c r="MRB5" s="290"/>
      <c r="MRC5" s="290"/>
      <c r="MRD5" s="290"/>
      <c r="MRE5" s="290"/>
      <c r="MRF5" s="290"/>
      <c r="MRG5" s="290"/>
      <c r="MRH5" s="290"/>
      <c r="MRI5" s="290"/>
      <c r="MRJ5" s="290"/>
      <c r="MRK5" s="290"/>
      <c r="MRL5" s="290"/>
      <c r="MRM5" s="290"/>
      <c r="MRN5" s="290"/>
      <c r="MRO5" s="290"/>
      <c r="MRP5" s="290"/>
      <c r="MRQ5" s="290"/>
      <c r="MRR5" s="290"/>
      <c r="MRS5" s="290"/>
      <c r="MRT5" s="290"/>
      <c r="MRU5" s="290"/>
      <c r="MRV5" s="290"/>
      <c r="MRW5" s="290"/>
      <c r="MRX5" s="290"/>
      <c r="MRY5" s="290"/>
      <c r="MRZ5" s="290"/>
      <c r="MSA5" s="290"/>
      <c r="MSB5" s="290"/>
      <c r="MSC5" s="290"/>
      <c r="MSD5" s="290"/>
      <c r="MSE5" s="290"/>
      <c r="MSF5" s="290"/>
      <c r="MSG5" s="290"/>
      <c r="MSH5" s="290"/>
      <c r="MSI5" s="290"/>
      <c r="MSJ5" s="290"/>
      <c r="MSK5" s="290"/>
      <c r="MSL5" s="290"/>
      <c r="MSM5" s="290"/>
      <c r="MSN5" s="290"/>
      <c r="MSO5" s="290"/>
      <c r="MSP5" s="290"/>
      <c r="MSQ5" s="290"/>
      <c r="MSR5" s="290"/>
      <c r="MSS5" s="290"/>
      <c r="MST5" s="290"/>
      <c r="MSU5" s="290"/>
      <c r="MSV5" s="290"/>
      <c r="MSW5" s="290"/>
      <c r="MSX5" s="290"/>
      <c r="MSY5" s="290"/>
      <c r="MSZ5" s="290"/>
      <c r="MTA5" s="290"/>
      <c r="MTB5" s="290"/>
      <c r="MTC5" s="290"/>
      <c r="MTD5" s="290"/>
      <c r="MTE5" s="290"/>
      <c r="MTF5" s="290"/>
      <c r="MTG5" s="290"/>
      <c r="MTH5" s="290"/>
      <c r="MTI5" s="290"/>
      <c r="MTJ5" s="290"/>
      <c r="MTK5" s="290"/>
      <c r="MTL5" s="290"/>
      <c r="MTM5" s="290"/>
      <c r="MTN5" s="290"/>
      <c r="MTO5" s="290"/>
      <c r="MTP5" s="290"/>
      <c r="MTQ5" s="290"/>
      <c r="MTR5" s="290"/>
      <c r="MTS5" s="290"/>
      <c r="MTT5" s="290"/>
      <c r="MTU5" s="290"/>
      <c r="MTV5" s="290"/>
      <c r="MTW5" s="290"/>
      <c r="MTX5" s="290"/>
      <c r="MTY5" s="290"/>
      <c r="MTZ5" s="290"/>
      <c r="MUA5" s="290"/>
      <c r="MUB5" s="290"/>
      <c r="MUC5" s="290"/>
      <c r="MUD5" s="290"/>
      <c r="MUE5" s="290"/>
      <c r="MUF5" s="290"/>
      <c r="MUG5" s="290"/>
      <c r="MUH5" s="290"/>
      <c r="MUI5" s="290"/>
      <c r="MUJ5" s="290"/>
      <c r="MUK5" s="290"/>
      <c r="MUL5" s="290"/>
      <c r="MUM5" s="290"/>
      <c r="MUN5" s="290"/>
      <c r="MUO5" s="290"/>
      <c r="MUP5" s="290"/>
      <c r="MUQ5" s="290"/>
      <c r="MUR5" s="290"/>
      <c r="MUS5" s="290"/>
      <c r="MUT5" s="290"/>
      <c r="MUU5" s="290"/>
      <c r="MUV5" s="290"/>
      <c r="MUW5" s="290"/>
      <c r="MUX5" s="290"/>
      <c r="MUY5" s="290"/>
      <c r="MUZ5" s="290"/>
      <c r="MVA5" s="290"/>
      <c r="MVB5" s="290"/>
      <c r="MVC5" s="290"/>
      <c r="MVD5" s="290"/>
      <c r="MVE5" s="290"/>
      <c r="MVF5" s="290"/>
      <c r="MVG5" s="290"/>
      <c r="MVH5" s="290"/>
      <c r="MVI5" s="290"/>
      <c r="MVJ5" s="290"/>
      <c r="MVK5" s="290"/>
      <c r="MVL5" s="290"/>
      <c r="MVM5" s="290"/>
      <c r="MVN5" s="290"/>
      <c r="MVO5" s="290"/>
      <c r="MVP5" s="290"/>
      <c r="MVQ5" s="290"/>
      <c r="MVR5" s="290"/>
      <c r="MVS5" s="290"/>
      <c r="MVT5" s="290"/>
      <c r="MVU5" s="290"/>
      <c r="MVV5" s="290"/>
      <c r="MVW5" s="290"/>
      <c r="MVX5" s="290"/>
      <c r="MVY5" s="290"/>
      <c r="MVZ5" s="290"/>
      <c r="MWA5" s="290"/>
      <c r="MWB5" s="290"/>
      <c r="MWC5" s="290"/>
      <c r="MWD5" s="290"/>
      <c r="MWE5" s="290"/>
      <c r="MWF5" s="290"/>
      <c r="MWG5" s="290"/>
      <c r="MWH5" s="290"/>
      <c r="MWI5" s="290"/>
      <c r="MWJ5" s="290"/>
      <c r="MWK5" s="290"/>
      <c r="MWL5" s="290"/>
      <c r="MWM5" s="290"/>
      <c r="MWN5" s="290"/>
      <c r="MWO5" s="290"/>
      <c r="MWP5" s="290"/>
      <c r="MWQ5" s="290"/>
      <c r="MWR5" s="290"/>
      <c r="MWS5" s="290"/>
      <c r="MWT5" s="290"/>
      <c r="MWU5" s="290"/>
      <c r="MWV5" s="290"/>
      <c r="MWW5" s="290"/>
      <c r="MWX5" s="290"/>
      <c r="MWY5" s="290"/>
      <c r="MWZ5" s="290"/>
      <c r="MXA5" s="290"/>
      <c r="MXB5" s="290"/>
      <c r="MXC5" s="290"/>
      <c r="MXD5" s="290"/>
      <c r="MXE5" s="290"/>
      <c r="MXF5" s="290"/>
      <c r="MXG5" s="290"/>
      <c r="MXH5" s="290"/>
      <c r="MXI5" s="290"/>
      <c r="MXJ5" s="290"/>
      <c r="MXK5" s="290"/>
      <c r="MXL5" s="290"/>
      <c r="MXM5" s="290"/>
      <c r="MXN5" s="290"/>
      <c r="MXO5" s="290"/>
      <c r="MXP5" s="290"/>
      <c r="MXQ5" s="290"/>
      <c r="MXR5" s="290"/>
      <c r="MXS5" s="290"/>
      <c r="MXT5" s="290"/>
      <c r="MXU5" s="290"/>
      <c r="MXV5" s="290"/>
      <c r="MXW5" s="290"/>
      <c r="MXX5" s="290"/>
      <c r="MXY5" s="290"/>
      <c r="MXZ5" s="290"/>
      <c r="MYA5" s="290"/>
      <c r="MYB5" s="290"/>
      <c r="MYC5" s="290"/>
      <c r="MYD5" s="290"/>
      <c r="MYE5" s="290"/>
      <c r="MYF5" s="290"/>
      <c r="MYG5" s="290"/>
      <c r="MYH5" s="290"/>
      <c r="MYI5" s="290"/>
      <c r="MYJ5" s="290"/>
      <c r="MYK5" s="290"/>
      <c r="MYL5" s="290"/>
      <c r="MYM5" s="290"/>
      <c r="MYN5" s="290"/>
      <c r="MYO5" s="290"/>
      <c r="MYP5" s="290"/>
      <c r="MYQ5" s="290"/>
      <c r="MYR5" s="290"/>
      <c r="MYS5" s="290"/>
      <c r="MYT5" s="290"/>
      <c r="MYU5" s="290"/>
      <c r="MYV5" s="290"/>
      <c r="MYW5" s="290"/>
      <c r="MYX5" s="290"/>
      <c r="MYY5" s="290"/>
      <c r="MYZ5" s="290"/>
      <c r="MZA5" s="290"/>
      <c r="MZB5" s="290"/>
      <c r="MZC5" s="290"/>
      <c r="MZD5" s="290"/>
      <c r="MZE5" s="290"/>
      <c r="MZF5" s="290"/>
      <c r="MZG5" s="290"/>
      <c r="MZH5" s="290"/>
      <c r="MZI5" s="290"/>
      <c r="MZJ5" s="290"/>
      <c r="MZK5" s="290"/>
      <c r="MZL5" s="290"/>
      <c r="MZM5" s="290"/>
      <c r="MZN5" s="290"/>
      <c r="MZO5" s="290"/>
      <c r="MZP5" s="290"/>
      <c r="MZQ5" s="290"/>
      <c r="MZR5" s="290"/>
      <c r="MZS5" s="290"/>
      <c r="MZT5" s="290"/>
      <c r="MZU5" s="290"/>
      <c r="MZV5" s="290"/>
      <c r="MZW5" s="290"/>
      <c r="MZX5" s="290"/>
      <c r="MZY5" s="290"/>
      <c r="MZZ5" s="290"/>
      <c r="NAA5" s="290"/>
      <c r="NAB5" s="290"/>
      <c r="NAC5" s="290"/>
      <c r="NAD5" s="290"/>
      <c r="NAE5" s="290"/>
      <c r="NAF5" s="290"/>
      <c r="NAG5" s="290"/>
      <c r="NAH5" s="290"/>
      <c r="NAI5" s="290"/>
      <c r="NAJ5" s="290"/>
      <c r="NAK5" s="290"/>
      <c r="NAL5" s="290"/>
      <c r="NAM5" s="290"/>
      <c r="NAN5" s="290"/>
      <c r="NAO5" s="290"/>
      <c r="NAP5" s="290"/>
      <c r="NAQ5" s="290"/>
      <c r="NAR5" s="290"/>
      <c r="NAS5" s="290"/>
      <c r="NAT5" s="290"/>
      <c r="NAU5" s="290"/>
      <c r="NAV5" s="290"/>
      <c r="NAW5" s="290"/>
      <c r="NAX5" s="290"/>
      <c r="NAY5" s="290"/>
      <c r="NAZ5" s="290"/>
      <c r="NBA5" s="290"/>
      <c r="NBB5" s="290"/>
      <c r="NBC5" s="290"/>
      <c r="NBD5" s="290"/>
      <c r="NBE5" s="290"/>
      <c r="NBF5" s="290"/>
      <c r="NBG5" s="290"/>
      <c r="NBH5" s="290"/>
      <c r="NBI5" s="290"/>
      <c r="NBJ5" s="290"/>
      <c r="NBK5" s="290"/>
      <c r="NBL5" s="290"/>
      <c r="NBM5" s="290"/>
      <c r="NBN5" s="290"/>
      <c r="NBO5" s="290"/>
      <c r="NBP5" s="290"/>
      <c r="NBQ5" s="290"/>
      <c r="NBR5" s="290"/>
      <c r="NBS5" s="290"/>
      <c r="NBT5" s="290"/>
      <c r="NBU5" s="290"/>
      <c r="NBV5" s="290"/>
      <c r="NBW5" s="290"/>
      <c r="NBX5" s="290"/>
      <c r="NBY5" s="290"/>
      <c r="NBZ5" s="290"/>
      <c r="NCA5" s="290"/>
      <c r="NCB5" s="290"/>
      <c r="NCC5" s="290"/>
      <c r="NCD5" s="290"/>
      <c r="NCE5" s="290"/>
      <c r="NCF5" s="290"/>
      <c r="NCG5" s="290"/>
      <c r="NCH5" s="290"/>
      <c r="NCI5" s="290"/>
      <c r="NCJ5" s="290"/>
      <c r="NCK5" s="290"/>
      <c r="NCL5" s="290"/>
      <c r="NCM5" s="290"/>
      <c r="NCN5" s="290"/>
      <c r="NCO5" s="290"/>
      <c r="NCP5" s="290"/>
      <c r="NCQ5" s="290"/>
      <c r="NCR5" s="290"/>
      <c r="NCS5" s="290"/>
      <c r="NCT5" s="290"/>
      <c r="NCU5" s="290"/>
      <c r="NCV5" s="290"/>
      <c r="NCW5" s="290"/>
      <c r="NCX5" s="290"/>
      <c r="NCY5" s="290"/>
      <c r="NCZ5" s="290"/>
      <c r="NDA5" s="290"/>
      <c r="NDB5" s="290"/>
      <c r="NDC5" s="290"/>
      <c r="NDD5" s="290"/>
      <c r="NDE5" s="290"/>
      <c r="NDF5" s="290"/>
      <c r="NDG5" s="290"/>
      <c r="NDH5" s="290"/>
      <c r="NDI5" s="290"/>
      <c r="NDJ5" s="290"/>
      <c r="NDK5" s="290"/>
      <c r="NDL5" s="290"/>
      <c r="NDM5" s="290"/>
      <c r="NDN5" s="290"/>
      <c r="NDO5" s="290"/>
      <c r="NDP5" s="290"/>
      <c r="NDQ5" s="290"/>
      <c r="NDR5" s="290"/>
      <c r="NDS5" s="290"/>
      <c r="NDT5" s="290"/>
      <c r="NDU5" s="290"/>
      <c r="NDV5" s="290"/>
      <c r="NDW5" s="290"/>
      <c r="NDX5" s="290"/>
      <c r="NDY5" s="290"/>
      <c r="NDZ5" s="290"/>
      <c r="NEA5" s="290"/>
      <c r="NEB5" s="290"/>
      <c r="NEC5" s="290"/>
      <c r="NED5" s="290"/>
      <c r="NEE5" s="290"/>
      <c r="NEF5" s="290"/>
      <c r="NEG5" s="290"/>
      <c r="NEH5" s="290"/>
      <c r="NEI5" s="290"/>
      <c r="NEJ5" s="290"/>
      <c r="NEK5" s="290"/>
      <c r="NEL5" s="290"/>
      <c r="NEM5" s="290"/>
      <c r="NEN5" s="290"/>
      <c r="NEO5" s="290"/>
      <c r="NEP5" s="290"/>
      <c r="NEQ5" s="290"/>
      <c r="NER5" s="290"/>
      <c r="NES5" s="290"/>
      <c r="NET5" s="290"/>
      <c r="NEU5" s="290"/>
      <c r="NEV5" s="290"/>
      <c r="NEW5" s="290"/>
      <c r="NEX5" s="290"/>
      <c r="NEY5" s="290"/>
      <c r="NEZ5" s="290"/>
      <c r="NFA5" s="290"/>
      <c r="NFB5" s="290"/>
      <c r="NFC5" s="290"/>
      <c r="NFD5" s="290"/>
      <c r="NFE5" s="290"/>
      <c r="NFF5" s="290"/>
      <c r="NFG5" s="290"/>
      <c r="NFH5" s="290"/>
      <c r="NFI5" s="290"/>
      <c r="NFJ5" s="290"/>
      <c r="NFK5" s="290"/>
      <c r="NFL5" s="290"/>
      <c r="NFM5" s="290"/>
      <c r="NFN5" s="290"/>
      <c r="NFO5" s="290"/>
      <c r="NFP5" s="290"/>
      <c r="NFQ5" s="290"/>
      <c r="NFR5" s="290"/>
      <c r="NFS5" s="290"/>
      <c r="NFT5" s="290"/>
      <c r="NFU5" s="290"/>
      <c r="NFV5" s="290"/>
      <c r="NFW5" s="290"/>
      <c r="NFX5" s="290"/>
      <c r="NFY5" s="290"/>
      <c r="NFZ5" s="290"/>
      <c r="NGA5" s="290"/>
      <c r="NGB5" s="290"/>
      <c r="NGC5" s="290"/>
      <c r="NGD5" s="290"/>
      <c r="NGE5" s="290"/>
      <c r="NGF5" s="290"/>
      <c r="NGG5" s="290"/>
      <c r="NGH5" s="290"/>
      <c r="NGI5" s="290"/>
      <c r="NGJ5" s="290"/>
      <c r="NGK5" s="290"/>
      <c r="NGL5" s="290"/>
      <c r="NGM5" s="290"/>
      <c r="NGN5" s="290"/>
      <c r="NGO5" s="290"/>
      <c r="NGP5" s="290"/>
      <c r="NGQ5" s="290"/>
      <c r="NGR5" s="290"/>
      <c r="NGS5" s="290"/>
      <c r="NGT5" s="290"/>
      <c r="NGU5" s="290"/>
      <c r="NGV5" s="290"/>
      <c r="NGW5" s="290"/>
      <c r="NGX5" s="290"/>
      <c r="NGY5" s="290"/>
      <c r="NGZ5" s="290"/>
      <c r="NHA5" s="290"/>
      <c r="NHB5" s="290"/>
      <c r="NHC5" s="290"/>
      <c r="NHD5" s="290"/>
      <c r="NHE5" s="290"/>
      <c r="NHF5" s="290"/>
      <c r="NHG5" s="290"/>
      <c r="NHH5" s="290"/>
      <c r="NHI5" s="290"/>
      <c r="NHJ5" s="290"/>
      <c r="NHK5" s="290"/>
      <c r="NHL5" s="290"/>
      <c r="NHM5" s="290"/>
      <c r="NHN5" s="290"/>
      <c r="NHO5" s="290"/>
      <c r="NHP5" s="290"/>
      <c r="NHQ5" s="290"/>
      <c r="NHR5" s="290"/>
      <c r="NHS5" s="290"/>
      <c r="NHT5" s="290"/>
      <c r="NHU5" s="290"/>
      <c r="NHV5" s="290"/>
      <c r="NHW5" s="290"/>
      <c r="NHX5" s="290"/>
      <c r="NHY5" s="290"/>
      <c r="NHZ5" s="290"/>
      <c r="NIA5" s="290"/>
      <c r="NIB5" s="290"/>
      <c r="NIC5" s="290"/>
      <c r="NID5" s="290"/>
      <c r="NIE5" s="290"/>
      <c r="NIF5" s="290"/>
      <c r="NIG5" s="290"/>
      <c r="NIH5" s="290"/>
      <c r="NII5" s="290"/>
      <c r="NIJ5" s="290"/>
      <c r="NIK5" s="290"/>
      <c r="NIL5" s="290"/>
      <c r="NIM5" s="290"/>
      <c r="NIN5" s="290"/>
      <c r="NIO5" s="290"/>
      <c r="NIP5" s="290"/>
      <c r="NIQ5" s="290"/>
      <c r="NIR5" s="290"/>
      <c r="NIS5" s="290"/>
      <c r="NIT5" s="290"/>
      <c r="NIU5" s="290"/>
      <c r="NIV5" s="290"/>
      <c r="NIW5" s="290"/>
      <c r="NIX5" s="290"/>
      <c r="NIY5" s="290"/>
      <c r="NIZ5" s="290"/>
      <c r="NJA5" s="290"/>
      <c r="NJB5" s="290"/>
      <c r="NJC5" s="290"/>
      <c r="NJD5" s="290"/>
      <c r="NJE5" s="290"/>
      <c r="NJF5" s="290"/>
      <c r="NJG5" s="290"/>
      <c r="NJH5" s="290"/>
      <c r="NJI5" s="290"/>
      <c r="NJJ5" s="290"/>
      <c r="NJK5" s="290"/>
      <c r="NJL5" s="290"/>
      <c r="NJM5" s="290"/>
      <c r="NJN5" s="290"/>
      <c r="NJO5" s="290"/>
      <c r="NJP5" s="290"/>
      <c r="NJQ5" s="290"/>
      <c r="NJR5" s="290"/>
      <c r="NJS5" s="290"/>
      <c r="NJT5" s="290"/>
      <c r="NJU5" s="290"/>
      <c r="NJV5" s="290"/>
      <c r="NJW5" s="290"/>
      <c r="NJX5" s="290"/>
      <c r="NJY5" s="290"/>
      <c r="NJZ5" s="290"/>
      <c r="NKA5" s="290"/>
      <c r="NKB5" s="290"/>
      <c r="NKC5" s="290"/>
      <c r="NKD5" s="290"/>
      <c r="NKE5" s="290"/>
      <c r="NKF5" s="290"/>
      <c r="NKG5" s="290"/>
      <c r="NKH5" s="290"/>
      <c r="NKI5" s="290"/>
      <c r="NKJ5" s="290"/>
      <c r="NKK5" s="290"/>
      <c r="NKL5" s="290"/>
      <c r="NKM5" s="290"/>
      <c r="NKN5" s="290"/>
      <c r="NKO5" s="290"/>
      <c r="NKP5" s="290"/>
      <c r="NKQ5" s="290"/>
      <c r="NKR5" s="290"/>
      <c r="NKS5" s="290"/>
      <c r="NKT5" s="290"/>
      <c r="NKU5" s="290"/>
      <c r="NKV5" s="290"/>
      <c r="NKW5" s="290"/>
      <c r="NKX5" s="290"/>
      <c r="NKY5" s="290"/>
      <c r="NKZ5" s="290"/>
      <c r="NLA5" s="290"/>
      <c r="NLB5" s="290"/>
      <c r="NLC5" s="290"/>
      <c r="NLD5" s="290"/>
      <c r="NLE5" s="290"/>
      <c r="NLF5" s="290"/>
      <c r="NLG5" s="290"/>
      <c r="NLH5" s="290"/>
      <c r="NLI5" s="290"/>
      <c r="NLJ5" s="290"/>
      <c r="NLK5" s="290"/>
      <c r="NLL5" s="290"/>
      <c r="NLM5" s="290"/>
      <c r="NLN5" s="290"/>
      <c r="NLO5" s="290"/>
      <c r="NLP5" s="290"/>
      <c r="NLQ5" s="290"/>
      <c r="NLR5" s="290"/>
      <c r="NLS5" s="290"/>
      <c r="NLT5" s="290"/>
      <c r="NLU5" s="290"/>
      <c r="NLV5" s="290"/>
      <c r="NLW5" s="290"/>
      <c r="NLX5" s="290"/>
      <c r="NLY5" s="290"/>
      <c r="NLZ5" s="290"/>
      <c r="NMA5" s="290"/>
      <c r="NMB5" s="290"/>
      <c r="NMC5" s="290"/>
      <c r="NMD5" s="290"/>
      <c r="NME5" s="290"/>
      <c r="NMF5" s="290"/>
      <c r="NMG5" s="290"/>
      <c r="NMH5" s="290"/>
      <c r="NMI5" s="290"/>
      <c r="NMJ5" s="290"/>
      <c r="NMK5" s="290"/>
      <c r="NML5" s="290"/>
      <c r="NMM5" s="290"/>
      <c r="NMN5" s="290"/>
      <c r="NMO5" s="290"/>
      <c r="NMP5" s="290"/>
      <c r="NMQ5" s="290"/>
      <c r="NMR5" s="290"/>
      <c r="NMS5" s="290"/>
      <c r="NMT5" s="290"/>
      <c r="NMU5" s="290"/>
      <c r="NMV5" s="290"/>
      <c r="NMW5" s="290"/>
      <c r="NMX5" s="290"/>
      <c r="NMY5" s="290"/>
      <c r="NMZ5" s="290"/>
      <c r="NNA5" s="290"/>
      <c r="NNB5" s="290"/>
      <c r="NNC5" s="290"/>
      <c r="NND5" s="290"/>
      <c r="NNE5" s="290"/>
      <c r="NNF5" s="290"/>
      <c r="NNG5" s="290"/>
      <c r="NNH5" s="290"/>
      <c r="NNI5" s="290"/>
      <c r="NNJ5" s="290"/>
      <c r="NNK5" s="290"/>
      <c r="NNL5" s="290"/>
      <c r="NNM5" s="290"/>
      <c r="NNN5" s="290"/>
      <c r="NNO5" s="290"/>
      <c r="NNP5" s="290"/>
      <c r="NNQ5" s="290"/>
      <c r="NNR5" s="290"/>
      <c r="NNS5" s="290"/>
      <c r="NNT5" s="290"/>
      <c r="NNU5" s="290"/>
      <c r="NNV5" s="290"/>
      <c r="NNW5" s="290"/>
      <c r="NNX5" s="290"/>
      <c r="NNY5" s="290"/>
      <c r="NNZ5" s="290"/>
      <c r="NOA5" s="290"/>
      <c r="NOB5" s="290"/>
      <c r="NOC5" s="290"/>
      <c r="NOD5" s="290"/>
      <c r="NOE5" s="290"/>
      <c r="NOF5" s="290"/>
      <c r="NOG5" s="290"/>
      <c r="NOH5" s="290"/>
      <c r="NOI5" s="290"/>
      <c r="NOJ5" s="290"/>
      <c r="NOK5" s="290"/>
      <c r="NOL5" s="290"/>
      <c r="NOM5" s="290"/>
      <c r="NON5" s="290"/>
      <c r="NOO5" s="290"/>
      <c r="NOP5" s="290"/>
      <c r="NOQ5" s="290"/>
      <c r="NOR5" s="290"/>
      <c r="NOS5" s="290"/>
      <c r="NOT5" s="290"/>
      <c r="NOU5" s="290"/>
      <c r="NOV5" s="290"/>
      <c r="NOW5" s="290"/>
      <c r="NOX5" s="290"/>
      <c r="NOY5" s="290"/>
      <c r="NOZ5" s="290"/>
      <c r="NPA5" s="290"/>
      <c r="NPB5" s="290"/>
      <c r="NPC5" s="290"/>
      <c r="NPD5" s="290"/>
      <c r="NPE5" s="290"/>
      <c r="NPF5" s="290"/>
      <c r="NPG5" s="290"/>
      <c r="NPH5" s="290"/>
      <c r="NPI5" s="290"/>
      <c r="NPJ5" s="290"/>
      <c r="NPK5" s="290"/>
      <c r="NPL5" s="290"/>
      <c r="NPM5" s="290"/>
      <c r="NPN5" s="290"/>
      <c r="NPO5" s="290"/>
      <c r="NPP5" s="290"/>
      <c r="NPQ5" s="290"/>
      <c r="NPR5" s="290"/>
      <c r="NPS5" s="290"/>
      <c r="NPT5" s="290"/>
      <c r="NPU5" s="290"/>
      <c r="NPV5" s="290"/>
      <c r="NPW5" s="290"/>
      <c r="NPX5" s="290"/>
      <c r="NPY5" s="290"/>
      <c r="NPZ5" s="290"/>
      <c r="NQA5" s="290"/>
      <c r="NQB5" s="290"/>
      <c r="NQC5" s="290"/>
      <c r="NQD5" s="290"/>
      <c r="NQE5" s="290"/>
      <c r="NQF5" s="290"/>
      <c r="NQG5" s="290"/>
      <c r="NQH5" s="290"/>
      <c r="NQI5" s="290"/>
      <c r="NQJ5" s="290"/>
      <c r="NQK5" s="290"/>
      <c r="NQL5" s="290"/>
      <c r="NQM5" s="290"/>
      <c r="NQN5" s="290"/>
      <c r="NQO5" s="290"/>
      <c r="NQP5" s="290"/>
      <c r="NQQ5" s="290"/>
      <c r="NQR5" s="290"/>
      <c r="NQS5" s="290"/>
      <c r="NQT5" s="290"/>
      <c r="NQU5" s="290"/>
      <c r="NQV5" s="290"/>
      <c r="NQW5" s="290"/>
      <c r="NQX5" s="290"/>
      <c r="NQY5" s="290"/>
      <c r="NQZ5" s="290"/>
      <c r="NRA5" s="290"/>
      <c r="NRB5" s="290"/>
      <c r="NRC5" s="290"/>
      <c r="NRD5" s="290"/>
      <c r="NRE5" s="290"/>
      <c r="NRF5" s="290"/>
      <c r="NRG5" s="290"/>
      <c r="NRH5" s="290"/>
      <c r="NRI5" s="290"/>
      <c r="NRJ5" s="290"/>
      <c r="NRK5" s="290"/>
      <c r="NRL5" s="290"/>
      <c r="NRM5" s="290"/>
      <c r="NRN5" s="290"/>
      <c r="NRO5" s="290"/>
      <c r="NRP5" s="290"/>
      <c r="NRQ5" s="290"/>
      <c r="NRR5" s="290"/>
      <c r="NRS5" s="290"/>
      <c r="NRT5" s="290"/>
      <c r="NRU5" s="290"/>
      <c r="NRV5" s="290"/>
      <c r="NRW5" s="290"/>
      <c r="NRX5" s="290"/>
      <c r="NRY5" s="290"/>
      <c r="NRZ5" s="290"/>
      <c r="NSA5" s="290"/>
      <c r="NSB5" s="290"/>
      <c r="NSC5" s="290"/>
      <c r="NSD5" s="290"/>
      <c r="NSE5" s="290"/>
      <c r="NSF5" s="290"/>
      <c r="NSG5" s="290"/>
      <c r="NSH5" s="290"/>
      <c r="NSI5" s="290"/>
      <c r="NSJ5" s="290"/>
      <c r="NSK5" s="290"/>
      <c r="NSL5" s="290"/>
      <c r="NSM5" s="290"/>
      <c r="NSN5" s="290"/>
      <c r="NSO5" s="290"/>
      <c r="NSP5" s="290"/>
      <c r="NSQ5" s="290"/>
      <c r="NSR5" s="290"/>
      <c r="NSS5" s="290"/>
      <c r="NST5" s="290"/>
      <c r="NSU5" s="290"/>
      <c r="NSV5" s="290"/>
      <c r="NSW5" s="290"/>
      <c r="NSX5" s="290"/>
      <c r="NSY5" s="290"/>
      <c r="NSZ5" s="290"/>
      <c r="NTA5" s="290"/>
      <c r="NTB5" s="290"/>
      <c r="NTC5" s="290"/>
      <c r="NTD5" s="290"/>
      <c r="NTE5" s="290"/>
      <c r="NTF5" s="290"/>
      <c r="NTG5" s="290"/>
      <c r="NTH5" s="290"/>
      <c r="NTI5" s="290"/>
      <c r="NTJ5" s="290"/>
      <c r="NTK5" s="290"/>
      <c r="NTL5" s="290"/>
      <c r="NTM5" s="290"/>
      <c r="NTN5" s="290"/>
      <c r="NTO5" s="290"/>
      <c r="NTP5" s="290"/>
      <c r="NTQ5" s="290"/>
      <c r="NTR5" s="290"/>
      <c r="NTS5" s="290"/>
      <c r="NTT5" s="290"/>
      <c r="NTU5" s="290"/>
      <c r="NTV5" s="290"/>
      <c r="NTW5" s="290"/>
      <c r="NTX5" s="290"/>
      <c r="NTY5" s="290"/>
      <c r="NTZ5" s="290"/>
      <c r="NUA5" s="290"/>
      <c r="NUB5" s="290"/>
      <c r="NUC5" s="290"/>
      <c r="NUD5" s="290"/>
      <c r="NUE5" s="290"/>
      <c r="NUF5" s="290"/>
      <c r="NUG5" s="290"/>
      <c r="NUH5" s="290"/>
      <c r="NUI5" s="290"/>
      <c r="NUJ5" s="290"/>
      <c r="NUK5" s="290"/>
      <c r="NUL5" s="290"/>
      <c r="NUM5" s="290"/>
      <c r="NUN5" s="290"/>
      <c r="NUO5" s="290"/>
      <c r="NUP5" s="290"/>
      <c r="NUQ5" s="290"/>
      <c r="NUR5" s="290"/>
      <c r="NUS5" s="290"/>
      <c r="NUT5" s="290"/>
      <c r="NUU5" s="290"/>
      <c r="NUV5" s="290"/>
      <c r="NUW5" s="290"/>
      <c r="NUX5" s="290"/>
      <c r="NUY5" s="290"/>
      <c r="NUZ5" s="290"/>
      <c r="NVA5" s="290"/>
      <c r="NVB5" s="290"/>
      <c r="NVC5" s="290"/>
      <c r="NVD5" s="290"/>
      <c r="NVE5" s="290"/>
      <c r="NVF5" s="290"/>
      <c r="NVG5" s="290"/>
      <c r="NVH5" s="290"/>
      <c r="NVI5" s="290"/>
      <c r="NVJ5" s="290"/>
      <c r="NVK5" s="290"/>
      <c r="NVL5" s="290"/>
      <c r="NVM5" s="290"/>
      <c r="NVN5" s="290"/>
      <c r="NVO5" s="290"/>
      <c r="NVP5" s="290"/>
      <c r="NVQ5" s="290"/>
      <c r="NVR5" s="290"/>
      <c r="NVS5" s="290"/>
      <c r="NVT5" s="290"/>
      <c r="NVU5" s="290"/>
      <c r="NVV5" s="290"/>
      <c r="NVW5" s="290"/>
      <c r="NVX5" s="290"/>
      <c r="NVY5" s="290"/>
      <c r="NVZ5" s="290"/>
      <c r="NWA5" s="290"/>
      <c r="NWB5" s="290"/>
      <c r="NWC5" s="290"/>
      <c r="NWD5" s="290"/>
      <c r="NWE5" s="290"/>
      <c r="NWF5" s="290"/>
      <c r="NWG5" s="290"/>
      <c r="NWH5" s="290"/>
      <c r="NWI5" s="290"/>
      <c r="NWJ5" s="290"/>
      <c r="NWK5" s="290"/>
      <c r="NWL5" s="290"/>
      <c r="NWM5" s="290"/>
      <c r="NWN5" s="290"/>
      <c r="NWO5" s="290"/>
      <c r="NWP5" s="290"/>
      <c r="NWQ5" s="290"/>
      <c r="NWR5" s="290"/>
      <c r="NWS5" s="290"/>
      <c r="NWT5" s="290"/>
      <c r="NWU5" s="290"/>
      <c r="NWV5" s="290"/>
      <c r="NWW5" s="290"/>
      <c r="NWX5" s="290"/>
      <c r="NWY5" s="290"/>
      <c r="NWZ5" s="290"/>
      <c r="NXA5" s="290"/>
      <c r="NXB5" s="290"/>
      <c r="NXC5" s="290"/>
      <c r="NXD5" s="290"/>
      <c r="NXE5" s="290"/>
      <c r="NXF5" s="290"/>
      <c r="NXG5" s="290"/>
      <c r="NXH5" s="290"/>
      <c r="NXI5" s="290"/>
      <c r="NXJ5" s="290"/>
      <c r="NXK5" s="290"/>
      <c r="NXL5" s="290"/>
      <c r="NXM5" s="290"/>
      <c r="NXN5" s="290"/>
      <c r="NXO5" s="290"/>
      <c r="NXP5" s="290"/>
      <c r="NXQ5" s="290"/>
      <c r="NXR5" s="290"/>
      <c r="NXS5" s="290"/>
      <c r="NXT5" s="290"/>
      <c r="NXU5" s="290"/>
      <c r="NXV5" s="290"/>
      <c r="NXW5" s="290"/>
      <c r="NXX5" s="290"/>
      <c r="NXY5" s="290"/>
      <c r="NXZ5" s="290"/>
      <c r="NYA5" s="290"/>
      <c r="NYB5" s="290"/>
      <c r="NYC5" s="290"/>
      <c r="NYD5" s="290"/>
      <c r="NYE5" s="290"/>
      <c r="NYF5" s="290"/>
      <c r="NYG5" s="290"/>
      <c r="NYH5" s="290"/>
      <c r="NYI5" s="290"/>
      <c r="NYJ5" s="290"/>
      <c r="NYK5" s="290"/>
      <c r="NYL5" s="290"/>
      <c r="NYM5" s="290"/>
      <c r="NYN5" s="290"/>
      <c r="NYO5" s="290"/>
      <c r="NYP5" s="290"/>
      <c r="NYQ5" s="290"/>
      <c r="NYR5" s="290"/>
      <c r="NYS5" s="290"/>
      <c r="NYT5" s="290"/>
      <c r="NYU5" s="290"/>
      <c r="NYV5" s="290"/>
      <c r="NYW5" s="290"/>
      <c r="NYX5" s="290"/>
      <c r="NYY5" s="290"/>
      <c r="NYZ5" s="290"/>
      <c r="NZA5" s="290"/>
      <c r="NZB5" s="290"/>
      <c r="NZC5" s="290"/>
      <c r="NZD5" s="290"/>
      <c r="NZE5" s="290"/>
      <c r="NZF5" s="290"/>
      <c r="NZG5" s="290"/>
      <c r="NZH5" s="290"/>
      <c r="NZI5" s="290"/>
      <c r="NZJ5" s="290"/>
      <c r="NZK5" s="290"/>
      <c r="NZL5" s="290"/>
      <c r="NZM5" s="290"/>
      <c r="NZN5" s="290"/>
      <c r="NZO5" s="290"/>
      <c r="NZP5" s="290"/>
      <c r="NZQ5" s="290"/>
      <c r="NZR5" s="290"/>
      <c r="NZS5" s="290"/>
      <c r="NZT5" s="290"/>
      <c r="NZU5" s="290"/>
      <c r="NZV5" s="290"/>
      <c r="NZW5" s="290"/>
      <c r="NZX5" s="290"/>
      <c r="NZY5" s="290"/>
      <c r="NZZ5" s="290"/>
      <c r="OAA5" s="290"/>
      <c r="OAB5" s="290"/>
      <c r="OAC5" s="290"/>
      <c r="OAD5" s="290"/>
      <c r="OAE5" s="290"/>
      <c r="OAF5" s="290"/>
      <c r="OAG5" s="290"/>
      <c r="OAH5" s="290"/>
      <c r="OAI5" s="290"/>
      <c r="OAJ5" s="290"/>
      <c r="OAK5" s="290"/>
      <c r="OAL5" s="290"/>
      <c r="OAM5" s="290"/>
      <c r="OAN5" s="290"/>
      <c r="OAO5" s="290"/>
      <c r="OAP5" s="290"/>
      <c r="OAQ5" s="290"/>
      <c r="OAR5" s="290"/>
      <c r="OAS5" s="290"/>
      <c r="OAT5" s="290"/>
      <c r="OAU5" s="290"/>
      <c r="OAV5" s="290"/>
      <c r="OAW5" s="290"/>
      <c r="OAX5" s="290"/>
      <c r="OAY5" s="290"/>
      <c r="OAZ5" s="290"/>
      <c r="OBA5" s="290"/>
      <c r="OBB5" s="290"/>
      <c r="OBC5" s="290"/>
      <c r="OBD5" s="290"/>
      <c r="OBE5" s="290"/>
      <c r="OBF5" s="290"/>
      <c r="OBG5" s="290"/>
      <c r="OBH5" s="290"/>
      <c r="OBI5" s="290"/>
      <c r="OBJ5" s="290"/>
      <c r="OBK5" s="290"/>
      <c r="OBL5" s="290"/>
      <c r="OBM5" s="290"/>
      <c r="OBN5" s="290"/>
      <c r="OBO5" s="290"/>
      <c r="OBP5" s="290"/>
      <c r="OBQ5" s="290"/>
      <c r="OBR5" s="290"/>
      <c r="OBS5" s="290"/>
      <c r="OBT5" s="290"/>
      <c r="OBU5" s="290"/>
      <c r="OBV5" s="290"/>
      <c r="OBW5" s="290"/>
      <c r="OBX5" s="290"/>
      <c r="OBY5" s="290"/>
      <c r="OBZ5" s="290"/>
      <c r="OCA5" s="290"/>
      <c r="OCB5" s="290"/>
      <c r="OCC5" s="290"/>
      <c r="OCD5" s="290"/>
      <c r="OCE5" s="290"/>
      <c r="OCF5" s="290"/>
      <c r="OCG5" s="290"/>
      <c r="OCH5" s="290"/>
      <c r="OCI5" s="290"/>
      <c r="OCJ5" s="290"/>
      <c r="OCK5" s="290"/>
      <c r="OCL5" s="290"/>
      <c r="OCM5" s="290"/>
      <c r="OCN5" s="290"/>
      <c r="OCO5" s="290"/>
      <c r="OCP5" s="290"/>
      <c r="OCQ5" s="290"/>
      <c r="OCR5" s="290"/>
      <c r="OCS5" s="290"/>
      <c r="OCT5" s="290"/>
      <c r="OCU5" s="290"/>
      <c r="OCV5" s="290"/>
      <c r="OCW5" s="290"/>
      <c r="OCX5" s="290"/>
      <c r="OCY5" s="290"/>
      <c r="OCZ5" s="290"/>
      <c r="ODA5" s="290"/>
      <c r="ODB5" s="290"/>
      <c r="ODC5" s="290"/>
      <c r="ODD5" s="290"/>
      <c r="ODE5" s="290"/>
      <c r="ODF5" s="290"/>
      <c r="ODG5" s="290"/>
      <c r="ODH5" s="290"/>
      <c r="ODI5" s="290"/>
      <c r="ODJ5" s="290"/>
      <c r="ODK5" s="290"/>
      <c r="ODL5" s="290"/>
      <c r="ODM5" s="290"/>
      <c r="ODN5" s="290"/>
      <c r="ODO5" s="290"/>
      <c r="ODP5" s="290"/>
      <c r="ODQ5" s="290"/>
      <c r="ODR5" s="290"/>
      <c r="ODS5" s="290"/>
      <c r="ODT5" s="290"/>
      <c r="ODU5" s="290"/>
      <c r="ODV5" s="290"/>
      <c r="ODW5" s="290"/>
      <c r="ODX5" s="290"/>
      <c r="ODY5" s="290"/>
      <c r="ODZ5" s="290"/>
      <c r="OEA5" s="290"/>
      <c r="OEB5" s="290"/>
      <c r="OEC5" s="290"/>
      <c r="OED5" s="290"/>
      <c r="OEE5" s="290"/>
      <c r="OEF5" s="290"/>
      <c r="OEG5" s="290"/>
      <c r="OEH5" s="290"/>
      <c r="OEI5" s="290"/>
      <c r="OEJ5" s="290"/>
      <c r="OEK5" s="290"/>
      <c r="OEL5" s="290"/>
      <c r="OEM5" s="290"/>
      <c r="OEN5" s="290"/>
      <c r="OEO5" s="290"/>
      <c r="OEP5" s="290"/>
      <c r="OEQ5" s="290"/>
      <c r="OER5" s="290"/>
      <c r="OES5" s="290"/>
      <c r="OET5" s="290"/>
      <c r="OEU5" s="290"/>
      <c r="OEV5" s="290"/>
      <c r="OEW5" s="290"/>
      <c r="OEX5" s="290"/>
      <c r="OEY5" s="290"/>
      <c r="OEZ5" s="290"/>
      <c r="OFA5" s="290"/>
      <c r="OFB5" s="290"/>
      <c r="OFC5" s="290"/>
      <c r="OFD5" s="290"/>
      <c r="OFE5" s="290"/>
      <c r="OFF5" s="290"/>
      <c r="OFG5" s="290"/>
      <c r="OFH5" s="290"/>
      <c r="OFI5" s="290"/>
      <c r="OFJ5" s="290"/>
      <c r="OFK5" s="290"/>
      <c r="OFL5" s="290"/>
      <c r="OFM5" s="290"/>
      <c r="OFN5" s="290"/>
      <c r="OFO5" s="290"/>
      <c r="OFP5" s="290"/>
      <c r="OFQ5" s="290"/>
      <c r="OFR5" s="290"/>
      <c r="OFS5" s="290"/>
      <c r="OFT5" s="290"/>
      <c r="OFU5" s="290"/>
      <c r="OFV5" s="290"/>
      <c r="OFW5" s="290"/>
      <c r="OFX5" s="290"/>
      <c r="OFY5" s="290"/>
      <c r="OFZ5" s="290"/>
      <c r="OGA5" s="290"/>
      <c r="OGB5" s="290"/>
      <c r="OGC5" s="290"/>
      <c r="OGD5" s="290"/>
      <c r="OGE5" s="290"/>
      <c r="OGF5" s="290"/>
      <c r="OGG5" s="290"/>
      <c r="OGH5" s="290"/>
      <c r="OGI5" s="290"/>
      <c r="OGJ5" s="290"/>
      <c r="OGK5" s="290"/>
      <c r="OGL5" s="290"/>
      <c r="OGM5" s="290"/>
      <c r="OGN5" s="290"/>
      <c r="OGO5" s="290"/>
      <c r="OGP5" s="290"/>
      <c r="OGQ5" s="290"/>
      <c r="OGR5" s="290"/>
      <c r="OGS5" s="290"/>
      <c r="OGT5" s="290"/>
      <c r="OGU5" s="290"/>
      <c r="OGV5" s="290"/>
      <c r="OGW5" s="290"/>
      <c r="OGX5" s="290"/>
      <c r="OGY5" s="290"/>
      <c r="OGZ5" s="290"/>
      <c r="OHA5" s="290"/>
      <c r="OHB5" s="290"/>
      <c r="OHC5" s="290"/>
      <c r="OHD5" s="290"/>
      <c r="OHE5" s="290"/>
      <c r="OHF5" s="290"/>
      <c r="OHG5" s="290"/>
      <c r="OHH5" s="290"/>
      <c r="OHI5" s="290"/>
      <c r="OHJ5" s="290"/>
      <c r="OHK5" s="290"/>
      <c r="OHL5" s="290"/>
      <c r="OHM5" s="290"/>
      <c r="OHN5" s="290"/>
      <c r="OHO5" s="290"/>
      <c r="OHP5" s="290"/>
      <c r="OHQ5" s="290"/>
      <c r="OHR5" s="290"/>
      <c r="OHS5" s="290"/>
      <c r="OHT5" s="290"/>
      <c r="OHU5" s="290"/>
      <c r="OHV5" s="290"/>
      <c r="OHW5" s="290"/>
      <c r="OHX5" s="290"/>
      <c r="OHY5" s="290"/>
      <c r="OHZ5" s="290"/>
      <c r="OIA5" s="290"/>
      <c r="OIB5" s="290"/>
      <c r="OIC5" s="290"/>
      <c r="OID5" s="290"/>
      <c r="OIE5" s="290"/>
      <c r="OIF5" s="290"/>
      <c r="OIG5" s="290"/>
      <c r="OIH5" s="290"/>
      <c r="OII5" s="290"/>
      <c r="OIJ5" s="290"/>
      <c r="OIK5" s="290"/>
      <c r="OIL5" s="290"/>
      <c r="OIM5" s="290"/>
      <c r="OIN5" s="290"/>
      <c r="OIO5" s="290"/>
      <c r="OIP5" s="290"/>
      <c r="OIQ5" s="290"/>
      <c r="OIR5" s="290"/>
      <c r="OIS5" s="290"/>
      <c r="OIT5" s="290"/>
      <c r="OIU5" s="290"/>
      <c r="OIV5" s="290"/>
      <c r="OIW5" s="290"/>
      <c r="OIX5" s="290"/>
      <c r="OIY5" s="290"/>
      <c r="OIZ5" s="290"/>
      <c r="OJA5" s="290"/>
      <c r="OJB5" s="290"/>
      <c r="OJC5" s="290"/>
      <c r="OJD5" s="290"/>
      <c r="OJE5" s="290"/>
      <c r="OJF5" s="290"/>
      <c r="OJG5" s="290"/>
      <c r="OJH5" s="290"/>
      <c r="OJI5" s="290"/>
      <c r="OJJ5" s="290"/>
      <c r="OJK5" s="290"/>
      <c r="OJL5" s="290"/>
      <c r="OJM5" s="290"/>
      <c r="OJN5" s="290"/>
      <c r="OJO5" s="290"/>
      <c r="OJP5" s="290"/>
      <c r="OJQ5" s="290"/>
      <c r="OJR5" s="290"/>
      <c r="OJS5" s="290"/>
      <c r="OJT5" s="290"/>
      <c r="OJU5" s="290"/>
      <c r="OJV5" s="290"/>
      <c r="OJW5" s="290"/>
      <c r="OJX5" s="290"/>
      <c r="OJY5" s="290"/>
      <c r="OJZ5" s="290"/>
      <c r="OKA5" s="290"/>
      <c r="OKB5" s="290"/>
      <c r="OKC5" s="290"/>
      <c r="OKD5" s="290"/>
      <c r="OKE5" s="290"/>
      <c r="OKF5" s="290"/>
      <c r="OKG5" s="290"/>
      <c r="OKH5" s="290"/>
      <c r="OKI5" s="290"/>
      <c r="OKJ5" s="290"/>
      <c r="OKK5" s="290"/>
      <c r="OKL5" s="290"/>
      <c r="OKM5" s="290"/>
      <c r="OKN5" s="290"/>
      <c r="OKO5" s="290"/>
      <c r="OKP5" s="290"/>
      <c r="OKQ5" s="290"/>
      <c r="OKR5" s="290"/>
      <c r="OKS5" s="290"/>
      <c r="OKT5" s="290"/>
      <c r="OKU5" s="290"/>
      <c r="OKV5" s="290"/>
      <c r="OKW5" s="290"/>
      <c r="OKX5" s="290"/>
      <c r="OKY5" s="290"/>
      <c r="OKZ5" s="290"/>
      <c r="OLA5" s="290"/>
      <c r="OLB5" s="290"/>
      <c r="OLC5" s="290"/>
      <c r="OLD5" s="290"/>
      <c r="OLE5" s="290"/>
      <c r="OLF5" s="290"/>
      <c r="OLG5" s="290"/>
      <c r="OLH5" s="290"/>
      <c r="OLI5" s="290"/>
      <c r="OLJ5" s="290"/>
      <c r="OLK5" s="290"/>
      <c r="OLL5" s="290"/>
      <c r="OLM5" s="290"/>
      <c r="OLN5" s="290"/>
      <c r="OLO5" s="290"/>
      <c r="OLP5" s="290"/>
      <c r="OLQ5" s="290"/>
      <c r="OLR5" s="290"/>
      <c r="OLS5" s="290"/>
      <c r="OLT5" s="290"/>
      <c r="OLU5" s="290"/>
      <c r="OLV5" s="290"/>
      <c r="OLW5" s="290"/>
      <c r="OLX5" s="290"/>
      <c r="OLY5" s="290"/>
      <c r="OLZ5" s="290"/>
      <c r="OMA5" s="290"/>
      <c r="OMB5" s="290"/>
      <c r="OMC5" s="290"/>
      <c r="OMD5" s="290"/>
      <c r="OME5" s="290"/>
      <c r="OMF5" s="290"/>
      <c r="OMG5" s="290"/>
      <c r="OMH5" s="290"/>
      <c r="OMI5" s="290"/>
      <c r="OMJ5" s="290"/>
      <c r="OMK5" s="290"/>
      <c r="OML5" s="290"/>
      <c r="OMM5" s="290"/>
      <c r="OMN5" s="290"/>
      <c r="OMO5" s="290"/>
      <c r="OMP5" s="290"/>
      <c r="OMQ5" s="290"/>
      <c r="OMR5" s="290"/>
      <c r="OMS5" s="290"/>
      <c r="OMT5" s="290"/>
      <c r="OMU5" s="290"/>
      <c r="OMV5" s="290"/>
      <c r="OMW5" s="290"/>
      <c r="OMX5" s="290"/>
      <c r="OMY5" s="290"/>
      <c r="OMZ5" s="290"/>
      <c r="ONA5" s="290"/>
      <c r="ONB5" s="290"/>
      <c r="ONC5" s="290"/>
      <c r="OND5" s="290"/>
      <c r="ONE5" s="290"/>
      <c r="ONF5" s="290"/>
      <c r="ONG5" s="290"/>
      <c r="ONH5" s="290"/>
      <c r="ONI5" s="290"/>
      <c r="ONJ5" s="290"/>
      <c r="ONK5" s="290"/>
      <c r="ONL5" s="290"/>
      <c r="ONM5" s="290"/>
      <c r="ONN5" s="290"/>
      <c r="ONO5" s="290"/>
      <c r="ONP5" s="290"/>
      <c r="ONQ5" s="290"/>
      <c r="ONR5" s="290"/>
      <c r="ONS5" s="290"/>
      <c r="ONT5" s="290"/>
      <c r="ONU5" s="290"/>
      <c r="ONV5" s="290"/>
      <c r="ONW5" s="290"/>
      <c r="ONX5" s="290"/>
      <c r="ONY5" s="290"/>
      <c r="ONZ5" s="290"/>
      <c r="OOA5" s="290"/>
      <c r="OOB5" s="290"/>
      <c r="OOC5" s="290"/>
      <c r="OOD5" s="290"/>
      <c r="OOE5" s="290"/>
      <c r="OOF5" s="290"/>
      <c r="OOG5" s="290"/>
      <c r="OOH5" s="290"/>
      <c r="OOI5" s="290"/>
      <c r="OOJ5" s="290"/>
      <c r="OOK5" s="290"/>
      <c r="OOL5" s="290"/>
      <c r="OOM5" s="290"/>
      <c r="OON5" s="290"/>
      <c r="OOO5" s="290"/>
      <c r="OOP5" s="290"/>
      <c r="OOQ5" s="290"/>
      <c r="OOR5" s="290"/>
      <c r="OOS5" s="290"/>
      <c r="OOT5" s="290"/>
      <c r="OOU5" s="290"/>
      <c r="OOV5" s="290"/>
      <c r="OOW5" s="290"/>
      <c r="OOX5" s="290"/>
      <c r="OOY5" s="290"/>
      <c r="OOZ5" s="290"/>
      <c r="OPA5" s="290"/>
      <c r="OPB5" s="290"/>
      <c r="OPC5" s="290"/>
      <c r="OPD5" s="290"/>
      <c r="OPE5" s="290"/>
      <c r="OPF5" s="290"/>
      <c r="OPG5" s="290"/>
      <c r="OPH5" s="290"/>
      <c r="OPI5" s="290"/>
      <c r="OPJ5" s="290"/>
      <c r="OPK5" s="290"/>
      <c r="OPL5" s="290"/>
      <c r="OPM5" s="290"/>
      <c r="OPN5" s="290"/>
      <c r="OPO5" s="290"/>
      <c r="OPP5" s="290"/>
      <c r="OPQ5" s="290"/>
      <c r="OPR5" s="290"/>
      <c r="OPS5" s="290"/>
      <c r="OPT5" s="290"/>
      <c r="OPU5" s="290"/>
      <c r="OPV5" s="290"/>
      <c r="OPW5" s="290"/>
      <c r="OPX5" s="290"/>
      <c r="OPY5" s="290"/>
      <c r="OPZ5" s="290"/>
      <c r="OQA5" s="290"/>
      <c r="OQB5" s="290"/>
      <c r="OQC5" s="290"/>
      <c r="OQD5" s="290"/>
      <c r="OQE5" s="290"/>
      <c r="OQF5" s="290"/>
      <c r="OQG5" s="290"/>
      <c r="OQH5" s="290"/>
      <c r="OQI5" s="290"/>
      <c r="OQJ5" s="290"/>
      <c r="OQK5" s="290"/>
      <c r="OQL5" s="290"/>
      <c r="OQM5" s="290"/>
      <c r="OQN5" s="290"/>
      <c r="OQO5" s="290"/>
      <c r="OQP5" s="290"/>
      <c r="OQQ5" s="290"/>
      <c r="OQR5" s="290"/>
      <c r="OQS5" s="290"/>
      <c r="OQT5" s="290"/>
      <c r="OQU5" s="290"/>
      <c r="OQV5" s="290"/>
      <c r="OQW5" s="290"/>
      <c r="OQX5" s="290"/>
      <c r="OQY5" s="290"/>
      <c r="OQZ5" s="290"/>
      <c r="ORA5" s="290"/>
      <c r="ORB5" s="290"/>
      <c r="ORC5" s="290"/>
      <c r="ORD5" s="290"/>
      <c r="ORE5" s="290"/>
      <c r="ORF5" s="290"/>
      <c r="ORG5" s="290"/>
      <c r="ORH5" s="290"/>
      <c r="ORI5" s="290"/>
      <c r="ORJ5" s="290"/>
      <c r="ORK5" s="290"/>
      <c r="ORL5" s="290"/>
      <c r="ORM5" s="290"/>
      <c r="ORN5" s="290"/>
      <c r="ORO5" s="290"/>
      <c r="ORP5" s="290"/>
      <c r="ORQ5" s="290"/>
      <c r="ORR5" s="290"/>
      <c r="ORS5" s="290"/>
      <c r="ORT5" s="290"/>
      <c r="ORU5" s="290"/>
      <c r="ORV5" s="290"/>
      <c r="ORW5" s="290"/>
      <c r="ORX5" s="290"/>
      <c r="ORY5" s="290"/>
      <c r="ORZ5" s="290"/>
      <c r="OSA5" s="290"/>
      <c r="OSB5" s="290"/>
      <c r="OSC5" s="290"/>
      <c r="OSD5" s="290"/>
      <c r="OSE5" s="290"/>
      <c r="OSF5" s="290"/>
      <c r="OSG5" s="290"/>
      <c r="OSH5" s="290"/>
      <c r="OSI5" s="290"/>
      <c r="OSJ5" s="290"/>
      <c r="OSK5" s="290"/>
      <c r="OSL5" s="290"/>
      <c r="OSM5" s="290"/>
      <c r="OSN5" s="290"/>
      <c r="OSO5" s="290"/>
      <c r="OSP5" s="290"/>
      <c r="OSQ5" s="290"/>
      <c r="OSR5" s="290"/>
      <c r="OSS5" s="290"/>
      <c r="OST5" s="290"/>
      <c r="OSU5" s="290"/>
      <c r="OSV5" s="290"/>
      <c r="OSW5" s="290"/>
      <c r="OSX5" s="290"/>
      <c r="OSY5" s="290"/>
      <c r="OSZ5" s="290"/>
      <c r="OTA5" s="290"/>
      <c r="OTB5" s="290"/>
      <c r="OTC5" s="290"/>
      <c r="OTD5" s="290"/>
      <c r="OTE5" s="290"/>
      <c r="OTF5" s="290"/>
      <c r="OTG5" s="290"/>
      <c r="OTH5" s="290"/>
      <c r="OTI5" s="290"/>
      <c r="OTJ5" s="290"/>
      <c r="OTK5" s="290"/>
      <c r="OTL5" s="290"/>
      <c r="OTM5" s="290"/>
      <c r="OTN5" s="290"/>
      <c r="OTO5" s="290"/>
      <c r="OTP5" s="290"/>
      <c r="OTQ5" s="290"/>
      <c r="OTR5" s="290"/>
      <c r="OTS5" s="290"/>
      <c r="OTT5" s="290"/>
      <c r="OTU5" s="290"/>
      <c r="OTV5" s="290"/>
      <c r="OTW5" s="290"/>
      <c r="OTX5" s="290"/>
      <c r="OTY5" s="290"/>
      <c r="OTZ5" s="290"/>
      <c r="OUA5" s="290"/>
      <c r="OUB5" s="290"/>
      <c r="OUC5" s="290"/>
      <c r="OUD5" s="290"/>
      <c r="OUE5" s="290"/>
      <c r="OUF5" s="290"/>
      <c r="OUG5" s="290"/>
      <c r="OUH5" s="290"/>
      <c r="OUI5" s="290"/>
      <c r="OUJ5" s="290"/>
      <c r="OUK5" s="290"/>
      <c r="OUL5" s="290"/>
      <c r="OUM5" s="290"/>
      <c r="OUN5" s="290"/>
      <c r="OUO5" s="290"/>
      <c r="OUP5" s="290"/>
      <c r="OUQ5" s="290"/>
      <c r="OUR5" s="290"/>
      <c r="OUS5" s="290"/>
      <c r="OUT5" s="290"/>
      <c r="OUU5" s="290"/>
      <c r="OUV5" s="290"/>
      <c r="OUW5" s="290"/>
      <c r="OUX5" s="290"/>
      <c r="OUY5" s="290"/>
      <c r="OUZ5" s="290"/>
      <c r="OVA5" s="290"/>
      <c r="OVB5" s="290"/>
      <c r="OVC5" s="290"/>
      <c r="OVD5" s="290"/>
      <c r="OVE5" s="290"/>
      <c r="OVF5" s="290"/>
      <c r="OVG5" s="290"/>
      <c r="OVH5" s="290"/>
      <c r="OVI5" s="290"/>
      <c r="OVJ5" s="290"/>
      <c r="OVK5" s="290"/>
      <c r="OVL5" s="290"/>
      <c r="OVM5" s="290"/>
      <c r="OVN5" s="290"/>
      <c r="OVO5" s="290"/>
      <c r="OVP5" s="290"/>
      <c r="OVQ5" s="290"/>
      <c r="OVR5" s="290"/>
      <c r="OVS5" s="290"/>
      <c r="OVT5" s="290"/>
      <c r="OVU5" s="290"/>
      <c r="OVV5" s="290"/>
      <c r="OVW5" s="290"/>
      <c r="OVX5" s="290"/>
      <c r="OVY5" s="290"/>
      <c r="OVZ5" s="290"/>
      <c r="OWA5" s="290"/>
      <c r="OWB5" s="290"/>
      <c r="OWC5" s="290"/>
      <c r="OWD5" s="290"/>
      <c r="OWE5" s="290"/>
      <c r="OWF5" s="290"/>
      <c r="OWG5" s="290"/>
      <c r="OWH5" s="290"/>
      <c r="OWI5" s="290"/>
      <c r="OWJ5" s="290"/>
      <c r="OWK5" s="290"/>
      <c r="OWL5" s="290"/>
      <c r="OWM5" s="290"/>
      <c r="OWN5" s="290"/>
      <c r="OWO5" s="290"/>
      <c r="OWP5" s="290"/>
      <c r="OWQ5" s="290"/>
      <c r="OWR5" s="290"/>
      <c r="OWS5" s="290"/>
      <c r="OWT5" s="290"/>
      <c r="OWU5" s="290"/>
      <c r="OWV5" s="290"/>
      <c r="OWW5" s="290"/>
      <c r="OWX5" s="290"/>
      <c r="OWY5" s="290"/>
      <c r="OWZ5" s="290"/>
      <c r="OXA5" s="290"/>
      <c r="OXB5" s="290"/>
      <c r="OXC5" s="290"/>
      <c r="OXD5" s="290"/>
      <c r="OXE5" s="290"/>
      <c r="OXF5" s="290"/>
      <c r="OXG5" s="290"/>
      <c r="OXH5" s="290"/>
      <c r="OXI5" s="290"/>
      <c r="OXJ5" s="290"/>
      <c r="OXK5" s="290"/>
      <c r="OXL5" s="290"/>
      <c r="OXM5" s="290"/>
      <c r="OXN5" s="290"/>
      <c r="OXO5" s="290"/>
      <c r="OXP5" s="290"/>
      <c r="OXQ5" s="290"/>
      <c r="OXR5" s="290"/>
      <c r="OXS5" s="290"/>
      <c r="OXT5" s="290"/>
      <c r="OXU5" s="290"/>
      <c r="OXV5" s="290"/>
      <c r="OXW5" s="290"/>
      <c r="OXX5" s="290"/>
      <c r="OXY5" s="290"/>
      <c r="OXZ5" s="290"/>
      <c r="OYA5" s="290"/>
      <c r="OYB5" s="290"/>
      <c r="OYC5" s="290"/>
      <c r="OYD5" s="290"/>
      <c r="OYE5" s="290"/>
      <c r="OYF5" s="290"/>
      <c r="OYG5" s="290"/>
      <c r="OYH5" s="290"/>
      <c r="OYI5" s="290"/>
      <c r="OYJ5" s="290"/>
      <c r="OYK5" s="290"/>
      <c r="OYL5" s="290"/>
      <c r="OYM5" s="290"/>
      <c r="OYN5" s="290"/>
      <c r="OYO5" s="290"/>
      <c r="OYP5" s="290"/>
      <c r="OYQ5" s="290"/>
      <c r="OYR5" s="290"/>
      <c r="OYS5" s="290"/>
      <c r="OYT5" s="290"/>
      <c r="OYU5" s="290"/>
      <c r="OYV5" s="290"/>
      <c r="OYW5" s="290"/>
      <c r="OYX5" s="290"/>
      <c r="OYY5" s="290"/>
      <c r="OYZ5" s="290"/>
      <c r="OZA5" s="290"/>
      <c r="OZB5" s="290"/>
      <c r="OZC5" s="290"/>
      <c r="OZD5" s="290"/>
      <c r="OZE5" s="290"/>
      <c r="OZF5" s="290"/>
      <c r="OZG5" s="290"/>
      <c r="OZH5" s="290"/>
      <c r="OZI5" s="290"/>
      <c r="OZJ5" s="290"/>
      <c r="OZK5" s="290"/>
      <c r="OZL5" s="290"/>
      <c r="OZM5" s="290"/>
      <c r="OZN5" s="290"/>
      <c r="OZO5" s="290"/>
      <c r="OZP5" s="290"/>
      <c r="OZQ5" s="290"/>
      <c r="OZR5" s="290"/>
      <c r="OZS5" s="290"/>
      <c r="OZT5" s="290"/>
      <c r="OZU5" s="290"/>
      <c r="OZV5" s="290"/>
      <c r="OZW5" s="290"/>
      <c r="OZX5" s="290"/>
      <c r="OZY5" s="290"/>
      <c r="OZZ5" s="290"/>
      <c r="PAA5" s="290"/>
      <c r="PAB5" s="290"/>
      <c r="PAC5" s="290"/>
      <c r="PAD5" s="290"/>
      <c r="PAE5" s="290"/>
      <c r="PAF5" s="290"/>
      <c r="PAG5" s="290"/>
      <c r="PAH5" s="290"/>
      <c r="PAI5" s="290"/>
      <c r="PAJ5" s="290"/>
      <c r="PAK5" s="290"/>
      <c r="PAL5" s="290"/>
      <c r="PAM5" s="290"/>
      <c r="PAN5" s="290"/>
      <c r="PAO5" s="290"/>
      <c r="PAP5" s="290"/>
      <c r="PAQ5" s="290"/>
      <c r="PAR5" s="290"/>
      <c r="PAS5" s="290"/>
      <c r="PAT5" s="290"/>
      <c r="PAU5" s="290"/>
      <c r="PAV5" s="290"/>
      <c r="PAW5" s="290"/>
      <c r="PAX5" s="290"/>
      <c r="PAY5" s="290"/>
      <c r="PAZ5" s="290"/>
      <c r="PBA5" s="290"/>
      <c r="PBB5" s="290"/>
      <c r="PBC5" s="290"/>
      <c r="PBD5" s="290"/>
      <c r="PBE5" s="290"/>
      <c r="PBF5" s="290"/>
      <c r="PBG5" s="290"/>
      <c r="PBH5" s="290"/>
      <c r="PBI5" s="290"/>
      <c r="PBJ5" s="290"/>
      <c r="PBK5" s="290"/>
      <c r="PBL5" s="290"/>
      <c r="PBM5" s="290"/>
      <c r="PBN5" s="290"/>
      <c r="PBO5" s="290"/>
      <c r="PBP5" s="290"/>
      <c r="PBQ5" s="290"/>
      <c r="PBR5" s="290"/>
      <c r="PBS5" s="290"/>
      <c r="PBT5" s="290"/>
      <c r="PBU5" s="290"/>
      <c r="PBV5" s="290"/>
      <c r="PBW5" s="290"/>
      <c r="PBX5" s="290"/>
      <c r="PBY5" s="290"/>
      <c r="PBZ5" s="290"/>
      <c r="PCA5" s="290"/>
      <c r="PCB5" s="290"/>
      <c r="PCC5" s="290"/>
      <c r="PCD5" s="290"/>
      <c r="PCE5" s="290"/>
      <c r="PCF5" s="290"/>
      <c r="PCG5" s="290"/>
      <c r="PCH5" s="290"/>
      <c r="PCI5" s="290"/>
      <c r="PCJ5" s="290"/>
      <c r="PCK5" s="290"/>
      <c r="PCL5" s="290"/>
      <c r="PCM5" s="290"/>
      <c r="PCN5" s="290"/>
      <c r="PCO5" s="290"/>
      <c r="PCP5" s="290"/>
      <c r="PCQ5" s="290"/>
      <c r="PCR5" s="290"/>
      <c r="PCS5" s="290"/>
      <c r="PCT5" s="290"/>
      <c r="PCU5" s="290"/>
      <c r="PCV5" s="290"/>
      <c r="PCW5" s="290"/>
      <c r="PCX5" s="290"/>
      <c r="PCY5" s="290"/>
      <c r="PCZ5" s="290"/>
      <c r="PDA5" s="290"/>
      <c r="PDB5" s="290"/>
      <c r="PDC5" s="290"/>
      <c r="PDD5" s="290"/>
      <c r="PDE5" s="290"/>
      <c r="PDF5" s="290"/>
      <c r="PDG5" s="290"/>
      <c r="PDH5" s="290"/>
      <c r="PDI5" s="290"/>
      <c r="PDJ5" s="290"/>
      <c r="PDK5" s="290"/>
      <c r="PDL5" s="290"/>
      <c r="PDM5" s="290"/>
      <c r="PDN5" s="290"/>
      <c r="PDO5" s="290"/>
      <c r="PDP5" s="290"/>
      <c r="PDQ5" s="290"/>
      <c r="PDR5" s="290"/>
      <c r="PDS5" s="290"/>
      <c r="PDT5" s="290"/>
      <c r="PDU5" s="290"/>
      <c r="PDV5" s="290"/>
      <c r="PDW5" s="290"/>
      <c r="PDX5" s="290"/>
      <c r="PDY5" s="290"/>
      <c r="PDZ5" s="290"/>
      <c r="PEA5" s="290"/>
      <c r="PEB5" s="290"/>
      <c r="PEC5" s="290"/>
      <c r="PED5" s="290"/>
      <c r="PEE5" s="290"/>
      <c r="PEF5" s="290"/>
      <c r="PEG5" s="290"/>
      <c r="PEH5" s="290"/>
      <c r="PEI5" s="290"/>
      <c r="PEJ5" s="290"/>
      <c r="PEK5" s="290"/>
      <c r="PEL5" s="290"/>
      <c r="PEM5" s="290"/>
      <c r="PEN5" s="290"/>
      <c r="PEO5" s="290"/>
      <c r="PEP5" s="290"/>
      <c r="PEQ5" s="290"/>
      <c r="PER5" s="290"/>
      <c r="PES5" s="290"/>
      <c r="PET5" s="290"/>
      <c r="PEU5" s="290"/>
      <c r="PEV5" s="290"/>
      <c r="PEW5" s="290"/>
      <c r="PEX5" s="290"/>
      <c r="PEY5" s="290"/>
      <c r="PEZ5" s="290"/>
      <c r="PFA5" s="290"/>
      <c r="PFB5" s="290"/>
      <c r="PFC5" s="290"/>
      <c r="PFD5" s="290"/>
      <c r="PFE5" s="290"/>
      <c r="PFF5" s="290"/>
      <c r="PFG5" s="290"/>
      <c r="PFH5" s="290"/>
      <c r="PFI5" s="290"/>
      <c r="PFJ5" s="290"/>
      <c r="PFK5" s="290"/>
      <c r="PFL5" s="290"/>
      <c r="PFM5" s="290"/>
      <c r="PFN5" s="290"/>
      <c r="PFO5" s="290"/>
      <c r="PFP5" s="290"/>
      <c r="PFQ5" s="290"/>
      <c r="PFR5" s="290"/>
      <c r="PFS5" s="290"/>
      <c r="PFT5" s="290"/>
      <c r="PFU5" s="290"/>
      <c r="PFV5" s="290"/>
      <c r="PFW5" s="290"/>
      <c r="PFX5" s="290"/>
      <c r="PFY5" s="290"/>
      <c r="PFZ5" s="290"/>
      <c r="PGA5" s="290"/>
      <c r="PGB5" s="290"/>
      <c r="PGC5" s="290"/>
      <c r="PGD5" s="290"/>
      <c r="PGE5" s="290"/>
      <c r="PGF5" s="290"/>
      <c r="PGG5" s="290"/>
      <c r="PGH5" s="290"/>
      <c r="PGI5" s="290"/>
      <c r="PGJ5" s="290"/>
      <c r="PGK5" s="290"/>
      <c r="PGL5" s="290"/>
      <c r="PGM5" s="290"/>
      <c r="PGN5" s="290"/>
      <c r="PGO5" s="290"/>
      <c r="PGP5" s="290"/>
      <c r="PGQ5" s="290"/>
      <c r="PGR5" s="290"/>
      <c r="PGS5" s="290"/>
      <c r="PGT5" s="290"/>
      <c r="PGU5" s="290"/>
      <c r="PGV5" s="290"/>
      <c r="PGW5" s="290"/>
      <c r="PGX5" s="290"/>
      <c r="PGY5" s="290"/>
      <c r="PGZ5" s="290"/>
      <c r="PHA5" s="290"/>
      <c r="PHB5" s="290"/>
      <c r="PHC5" s="290"/>
      <c r="PHD5" s="290"/>
      <c r="PHE5" s="290"/>
      <c r="PHF5" s="290"/>
      <c r="PHG5" s="290"/>
      <c r="PHH5" s="290"/>
      <c r="PHI5" s="290"/>
      <c r="PHJ5" s="290"/>
      <c r="PHK5" s="290"/>
      <c r="PHL5" s="290"/>
      <c r="PHM5" s="290"/>
      <c r="PHN5" s="290"/>
      <c r="PHO5" s="290"/>
      <c r="PHP5" s="290"/>
      <c r="PHQ5" s="290"/>
      <c r="PHR5" s="290"/>
      <c r="PHS5" s="290"/>
      <c r="PHT5" s="290"/>
      <c r="PHU5" s="290"/>
      <c r="PHV5" s="290"/>
      <c r="PHW5" s="290"/>
      <c r="PHX5" s="290"/>
      <c r="PHY5" s="290"/>
      <c r="PHZ5" s="290"/>
      <c r="PIA5" s="290"/>
      <c r="PIB5" s="290"/>
      <c r="PIC5" s="290"/>
      <c r="PID5" s="290"/>
      <c r="PIE5" s="290"/>
      <c r="PIF5" s="290"/>
      <c r="PIG5" s="290"/>
      <c r="PIH5" s="290"/>
      <c r="PII5" s="290"/>
      <c r="PIJ5" s="290"/>
      <c r="PIK5" s="290"/>
      <c r="PIL5" s="290"/>
      <c r="PIM5" s="290"/>
      <c r="PIN5" s="290"/>
      <c r="PIO5" s="290"/>
      <c r="PIP5" s="290"/>
      <c r="PIQ5" s="290"/>
      <c r="PIR5" s="290"/>
      <c r="PIS5" s="290"/>
      <c r="PIT5" s="290"/>
      <c r="PIU5" s="290"/>
      <c r="PIV5" s="290"/>
      <c r="PIW5" s="290"/>
      <c r="PIX5" s="290"/>
      <c r="PIY5" s="290"/>
      <c r="PIZ5" s="290"/>
      <c r="PJA5" s="290"/>
      <c r="PJB5" s="290"/>
      <c r="PJC5" s="290"/>
      <c r="PJD5" s="290"/>
      <c r="PJE5" s="290"/>
      <c r="PJF5" s="290"/>
      <c r="PJG5" s="290"/>
      <c r="PJH5" s="290"/>
      <c r="PJI5" s="290"/>
      <c r="PJJ5" s="290"/>
      <c r="PJK5" s="290"/>
      <c r="PJL5" s="290"/>
      <c r="PJM5" s="290"/>
      <c r="PJN5" s="290"/>
      <c r="PJO5" s="290"/>
      <c r="PJP5" s="290"/>
      <c r="PJQ5" s="290"/>
      <c r="PJR5" s="290"/>
      <c r="PJS5" s="290"/>
      <c r="PJT5" s="290"/>
      <c r="PJU5" s="290"/>
      <c r="PJV5" s="290"/>
      <c r="PJW5" s="290"/>
      <c r="PJX5" s="290"/>
      <c r="PJY5" s="290"/>
      <c r="PJZ5" s="290"/>
      <c r="PKA5" s="290"/>
      <c r="PKB5" s="290"/>
      <c r="PKC5" s="290"/>
      <c r="PKD5" s="290"/>
      <c r="PKE5" s="290"/>
      <c r="PKF5" s="290"/>
      <c r="PKG5" s="290"/>
      <c r="PKH5" s="290"/>
      <c r="PKI5" s="290"/>
      <c r="PKJ5" s="290"/>
      <c r="PKK5" s="290"/>
      <c r="PKL5" s="290"/>
      <c r="PKM5" s="290"/>
      <c r="PKN5" s="290"/>
      <c r="PKO5" s="290"/>
      <c r="PKP5" s="290"/>
      <c r="PKQ5" s="290"/>
      <c r="PKR5" s="290"/>
      <c r="PKS5" s="290"/>
      <c r="PKT5" s="290"/>
      <c r="PKU5" s="290"/>
      <c r="PKV5" s="290"/>
      <c r="PKW5" s="290"/>
      <c r="PKX5" s="290"/>
      <c r="PKY5" s="290"/>
      <c r="PKZ5" s="290"/>
      <c r="PLA5" s="290"/>
      <c r="PLB5" s="290"/>
      <c r="PLC5" s="290"/>
      <c r="PLD5" s="290"/>
      <c r="PLE5" s="290"/>
      <c r="PLF5" s="290"/>
      <c r="PLG5" s="290"/>
      <c r="PLH5" s="290"/>
      <c r="PLI5" s="290"/>
      <c r="PLJ5" s="290"/>
      <c r="PLK5" s="290"/>
      <c r="PLL5" s="290"/>
      <c r="PLM5" s="290"/>
      <c r="PLN5" s="290"/>
      <c r="PLO5" s="290"/>
      <c r="PLP5" s="290"/>
      <c r="PLQ5" s="290"/>
      <c r="PLR5" s="290"/>
      <c r="PLS5" s="290"/>
      <c r="PLT5" s="290"/>
      <c r="PLU5" s="290"/>
      <c r="PLV5" s="290"/>
      <c r="PLW5" s="290"/>
      <c r="PLX5" s="290"/>
      <c r="PLY5" s="290"/>
      <c r="PLZ5" s="290"/>
      <c r="PMA5" s="290"/>
      <c r="PMB5" s="290"/>
      <c r="PMC5" s="290"/>
      <c r="PMD5" s="290"/>
      <c r="PME5" s="290"/>
      <c r="PMF5" s="290"/>
      <c r="PMG5" s="290"/>
      <c r="PMH5" s="290"/>
      <c r="PMI5" s="290"/>
      <c r="PMJ5" s="290"/>
      <c r="PMK5" s="290"/>
      <c r="PML5" s="290"/>
      <c r="PMM5" s="290"/>
      <c r="PMN5" s="290"/>
      <c r="PMO5" s="290"/>
      <c r="PMP5" s="290"/>
      <c r="PMQ5" s="290"/>
      <c r="PMR5" s="290"/>
      <c r="PMS5" s="290"/>
      <c r="PMT5" s="290"/>
      <c r="PMU5" s="290"/>
      <c r="PMV5" s="290"/>
      <c r="PMW5" s="290"/>
      <c r="PMX5" s="290"/>
      <c r="PMY5" s="290"/>
      <c r="PMZ5" s="290"/>
      <c r="PNA5" s="290"/>
      <c r="PNB5" s="290"/>
      <c r="PNC5" s="290"/>
      <c r="PND5" s="290"/>
      <c r="PNE5" s="290"/>
      <c r="PNF5" s="290"/>
      <c r="PNG5" s="290"/>
      <c r="PNH5" s="290"/>
      <c r="PNI5" s="290"/>
      <c r="PNJ5" s="290"/>
      <c r="PNK5" s="290"/>
      <c r="PNL5" s="290"/>
      <c r="PNM5" s="290"/>
      <c r="PNN5" s="290"/>
      <c r="PNO5" s="290"/>
      <c r="PNP5" s="290"/>
      <c r="PNQ5" s="290"/>
      <c r="PNR5" s="290"/>
      <c r="PNS5" s="290"/>
      <c r="PNT5" s="290"/>
      <c r="PNU5" s="290"/>
      <c r="PNV5" s="290"/>
      <c r="PNW5" s="290"/>
      <c r="PNX5" s="290"/>
      <c r="PNY5" s="290"/>
      <c r="PNZ5" s="290"/>
      <c r="POA5" s="290"/>
      <c r="POB5" s="290"/>
      <c r="POC5" s="290"/>
      <c r="POD5" s="290"/>
      <c r="POE5" s="290"/>
      <c r="POF5" s="290"/>
      <c r="POG5" s="290"/>
      <c r="POH5" s="290"/>
      <c r="POI5" s="290"/>
      <c r="POJ5" s="290"/>
      <c r="POK5" s="290"/>
      <c r="POL5" s="290"/>
      <c r="POM5" s="290"/>
      <c r="PON5" s="290"/>
      <c r="POO5" s="290"/>
      <c r="POP5" s="290"/>
      <c r="POQ5" s="290"/>
      <c r="POR5" s="290"/>
      <c r="POS5" s="290"/>
      <c r="POT5" s="290"/>
      <c r="POU5" s="290"/>
      <c r="POV5" s="290"/>
      <c r="POW5" s="290"/>
      <c r="POX5" s="290"/>
      <c r="POY5" s="290"/>
      <c r="POZ5" s="290"/>
      <c r="PPA5" s="290"/>
      <c r="PPB5" s="290"/>
      <c r="PPC5" s="290"/>
      <c r="PPD5" s="290"/>
      <c r="PPE5" s="290"/>
      <c r="PPF5" s="290"/>
      <c r="PPG5" s="290"/>
      <c r="PPH5" s="290"/>
      <c r="PPI5" s="290"/>
      <c r="PPJ5" s="290"/>
      <c r="PPK5" s="290"/>
      <c r="PPL5" s="290"/>
      <c r="PPM5" s="290"/>
      <c r="PPN5" s="290"/>
      <c r="PPO5" s="290"/>
      <c r="PPP5" s="290"/>
      <c r="PPQ5" s="290"/>
      <c r="PPR5" s="290"/>
      <c r="PPS5" s="290"/>
      <c r="PPT5" s="290"/>
      <c r="PPU5" s="290"/>
      <c r="PPV5" s="290"/>
      <c r="PPW5" s="290"/>
      <c r="PPX5" s="290"/>
      <c r="PPY5" s="290"/>
      <c r="PPZ5" s="290"/>
      <c r="PQA5" s="290"/>
      <c r="PQB5" s="290"/>
      <c r="PQC5" s="290"/>
      <c r="PQD5" s="290"/>
      <c r="PQE5" s="290"/>
      <c r="PQF5" s="290"/>
      <c r="PQG5" s="290"/>
      <c r="PQH5" s="290"/>
      <c r="PQI5" s="290"/>
      <c r="PQJ5" s="290"/>
      <c r="PQK5" s="290"/>
      <c r="PQL5" s="290"/>
      <c r="PQM5" s="290"/>
      <c r="PQN5" s="290"/>
      <c r="PQO5" s="290"/>
      <c r="PQP5" s="290"/>
      <c r="PQQ5" s="290"/>
      <c r="PQR5" s="290"/>
      <c r="PQS5" s="290"/>
      <c r="PQT5" s="290"/>
      <c r="PQU5" s="290"/>
      <c r="PQV5" s="290"/>
      <c r="PQW5" s="290"/>
      <c r="PQX5" s="290"/>
      <c r="PQY5" s="290"/>
      <c r="PQZ5" s="290"/>
      <c r="PRA5" s="290"/>
      <c r="PRB5" s="290"/>
      <c r="PRC5" s="290"/>
      <c r="PRD5" s="290"/>
      <c r="PRE5" s="290"/>
      <c r="PRF5" s="290"/>
      <c r="PRG5" s="290"/>
      <c r="PRH5" s="290"/>
      <c r="PRI5" s="290"/>
      <c r="PRJ5" s="290"/>
      <c r="PRK5" s="290"/>
      <c r="PRL5" s="290"/>
      <c r="PRM5" s="290"/>
      <c r="PRN5" s="290"/>
      <c r="PRO5" s="290"/>
      <c r="PRP5" s="290"/>
      <c r="PRQ5" s="290"/>
      <c r="PRR5" s="290"/>
      <c r="PRS5" s="290"/>
      <c r="PRT5" s="290"/>
      <c r="PRU5" s="290"/>
      <c r="PRV5" s="290"/>
      <c r="PRW5" s="290"/>
      <c r="PRX5" s="290"/>
      <c r="PRY5" s="290"/>
      <c r="PRZ5" s="290"/>
      <c r="PSA5" s="290"/>
      <c r="PSB5" s="290"/>
      <c r="PSC5" s="290"/>
      <c r="PSD5" s="290"/>
      <c r="PSE5" s="290"/>
      <c r="PSF5" s="290"/>
      <c r="PSG5" s="290"/>
      <c r="PSH5" s="290"/>
      <c r="PSI5" s="290"/>
      <c r="PSJ5" s="290"/>
      <c r="PSK5" s="290"/>
      <c r="PSL5" s="290"/>
      <c r="PSM5" s="290"/>
      <c r="PSN5" s="290"/>
      <c r="PSO5" s="290"/>
      <c r="PSP5" s="290"/>
      <c r="PSQ5" s="290"/>
      <c r="PSR5" s="290"/>
      <c r="PSS5" s="290"/>
      <c r="PST5" s="290"/>
      <c r="PSU5" s="290"/>
      <c r="PSV5" s="290"/>
      <c r="PSW5" s="290"/>
      <c r="PSX5" s="290"/>
      <c r="PSY5" s="290"/>
      <c r="PSZ5" s="290"/>
      <c r="PTA5" s="290"/>
      <c r="PTB5" s="290"/>
      <c r="PTC5" s="290"/>
      <c r="PTD5" s="290"/>
      <c r="PTE5" s="290"/>
      <c r="PTF5" s="290"/>
      <c r="PTG5" s="290"/>
      <c r="PTH5" s="290"/>
      <c r="PTI5" s="290"/>
      <c r="PTJ5" s="290"/>
      <c r="PTK5" s="290"/>
      <c r="PTL5" s="290"/>
      <c r="PTM5" s="290"/>
      <c r="PTN5" s="290"/>
      <c r="PTO5" s="290"/>
      <c r="PTP5" s="290"/>
      <c r="PTQ5" s="290"/>
      <c r="PTR5" s="290"/>
      <c r="PTS5" s="290"/>
      <c r="PTT5" s="290"/>
      <c r="PTU5" s="290"/>
      <c r="PTV5" s="290"/>
      <c r="PTW5" s="290"/>
      <c r="PTX5" s="290"/>
      <c r="PTY5" s="290"/>
      <c r="PTZ5" s="290"/>
      <c r="PUA5" s="290"/>
      <c r="PUB5" s="290"/>
      <c r="PUC5" s="290"/>
      <c r="PUD5" s="290"/>
      <c r="PUE5" s="290"/>
      <c r="PUF5" s="290"/>
      <c r="PUG5" s="290"/>
      <c r="PUH5" s="290"/>
      <c r="PUI5" s="290"/>
      <c r="PUJ5" s="290"/>
      <c r="PUK5" s="290"/>
      <c r="PUL5" s="290"/>
      <c r="PUM5" s="290"/>
      <c r="PUN5" s="290"/>
      <c r="PUO5" s="290"/>
      <c r="PUP5" s="290"/>
      <c r="PUQ5" s="290"/>
      <c r="PUR5" s="290"/>
      <c r="PUS5" s="290"/>
      <c r="PUT5" s="290"/>
      <c r="PUU5" s="290"/>
      <c r="PUV5" s="290"/>
      <c r="PUW5" s="290"/>
      <c r="PUX5" s="290"/>
      <c r="PUY5" s="290"/>
      <c r="PUZ5" s="290"/>
      <c r="PVA5" s="290"/>
      <c r="PVB5" s="290"/>
      <c r="PVC5" s="290"/>
      <c r="PVD5" s="290"/>
      <c r="PVE5" s="290"/>
      <c r="PVF5" s="290"/>
      <c r="PVG5" s="290"/>
      <c r="PVH5" s="290"/>
      <c r="PVI5" s="290"/>
      <c r="PVJ5" s="290"/>
      <c r="PVK5" s="290"/>
      <c r="PVL5" s="290"/>
      <c r="PVM5" s="290"/>
      <c r="PVN5" s="290"/>
      <c r="PVO5" s="290"/>
      <c r="PVP5" s="290"/>
      <c r="PVQ5" s="290"/>
      <c r="PVR5" s="290"/>
      <c r="PVS5" s="290"/>
      <c r="PVT5" s="290"/>
      <c r="PVU5" s="290"/>
      <c r="PVV5" s="290"/>
      <c r="PVW5" s="290"/>
      <c r="PVX5" s="290"/>
      <c r="PVY5" s="290"/>
      <c r="PVZ5" s="290"/>
      <c r="PWA5" s="290"/>
      <c r="PWB5" s="290"/>
      <c r="PWC5" s="290"/>
      <c r="PWD5" s="290"/>
      <c r="PWE5" s="290"/>
      <c r="PWF5" s="290"/>
      <c r="PWG5" s="290"/>
      <c r="PWH5" s="290"/>
      <c r="PWI5" s="290"/>
      <c r="PWJ5" s="290"/>
      <c r="PWK5" s="290"/>
      <c r="PWL5" s="290"/>
      <c r="PWM5" s="290"/>
      <c r="PWN5" s="290"/>
      <c r="PWO5" s="290"/>
      <c r="PWP5" s="290"/>
      <c r="PWQ5" s="290"/>
      <c r="PWR5" s="290"/>
      <c r="PWS5" s="290"/>
      <c r="PWT5" s="290"/>
      <c r="PWU5" s="290"/>
      <c r="PWV5" s="290"/>
      <c r="PWW5" s="290"/>
      <c r="PWX5" s="290"/>
      <c r="PWY5" s="290"/>
      <c r="PWZ5" s="290"/>
      <c r="PXA5" s="290"/>
      <c r="PXB5" s="290"/>
      <c r="PXC5" s="290"/>
      <c r="PXD5" s="290"/>
      <c r="PXE5" s="290"/>
      <c r="PXF5" s="290"/>
      <c r="PXG5" s="290"/>
      <c r="PXH5" s="290"/>
      <c r="PXI5" s="290"/>
      <c r="PXJ5" s="290"/>
      <c r="PXK5" s="290"/>
      <c r="PXL5" s="290"/>
      <c r="PXM5" s="290"/>
      <c r="PXN5" s="290"/>
      <c r="PXO5" s="290"/>
      <c r="PXP5" s="290"/>
      <c r="PXQ5" s="290"/>
      <c r="PXR5" s="290"/>
      <c r="PXS5" s="290"/>
      <c r="PXT5" s="290"/>
      <c r="PXU5" s="290"/>
      <c r="PXV5" s="290"/>
      <c r="PXW5" s="290"/>
      <c r="PXX5" s="290"/>
      <c r="PXY5" s="290"/>
      <c r="PXZ5" s="290"/>
      <c r="PYA5" s="290"/>
      <c r="PYB5" s="290"/>
      <c r="PYC5" s="290"/>
      <c r="PYD5" s="290"/>
      <c r="PYE5" s="290"/>
      <c r="PYF5" s="290"/>
      <c r="PYG5" s="290"/>
      <c r="PYH5" s="290"/>
      <c r="PYI5" s="290"/>
      <c r="PYJ5" s="290"/>
      <c r="PYK5" s="290"/>
      <c r="PYL5" s="290"/>
      <c r="PYM5" s="290"/>
      <c r="PYN5" s="290"/>
      <c r="PYO5" s="290"/>
      <c r="PYP5" s="290"/>
      <c r="PYQ5" s="290"/>
      <c r="PYR5" s="290"/>
      <c r="PYS5" s="290"/>
      <c r="PYT5" s="290"/>
      <c r="PYU5" s="290"/>
      <c r="PYV5" s="290"/>
      <c r="PYW5" s="290"/>
      <c r="PYX5" s="290"/>
      <c r="PYY5" s="290"/>
      <c r="PYZ5" s="290"/>
      <c r="PZA5" s="290"/>
      <c r="PZB5" s="290"/>
      <c r="PZC5" s="290"/>
      <c r="PZD5" s="290"/>
      <c r="PZE5" s="290"/>
      <c r="PZF5" s="290"/>
      <c r="PZG5" s="290"/>
      <c r="PZH5" s="290"/>
      <c r="PZI5" s="290"/>
      <c r="PZJ5" s="290"/>
      <c r="PZK5" s="290"/>
      <c r="PZL5" s="290"/>
      <c r="PZM5" s="290"/>
      <c r="PZN5" s="290"/>
      <c r="PZO5" s="290"/>
      <c r="PZP5" s="290"/>
      <c r="PZQ5" s="290"/>
      <c r="PZR5" s="290"/>
      <c r="PZS5" s="290"/>
      <c r="PZT5" s="290"/>
      <c r="PZU5" s="290"/>
      <c r="PZV5" s="290"/>
      <c r="PZW5" s="290"/>
      <c r="PZX5" s="290"/>
      <c r="PZY5" s="290"/>
      <c r="PZZ5" s="290"/>
      <c r="QAA5" s="290"/>
      <c r="QAB5" s="290"/>
      <c r="QAC5" s="290"/>
      <c r="QAD5" s="290"/>
      <c r="QAE5" s="290"/>
      <c r="QAF5" s="290"/>
      <c r="QAG5" s="290"/>
      <c r="QAH5" s="290"/>
      <c r="QAI5" s="290"/>
      <c r="QAJ5" s="290"/>
      <c r="QAK5" s="290"/>
      <c r="QAL5" s="290"/>
      <c r="QAM5" s="290"/>
      <c r="QAN5" s="290"/>
      <c r="QAO5" s="290"/>
      <c r="QAP5" s="290"/>
      <c r="QAQ5" s="290"/>
      <c r="QAR5" s="290"/>
      <c r="QAS5" s="290"/>
      <c r="QAT5" s="290"/>
      <c r="QAU5" s="290"/>
      <c r="QAV5" s="290"/>
      <c r="QAW5" s="290"/>
      <c r="QAX5" s="290"/>
      <c r="QAY5" s="290"/>
      <c r="QAZ5" s="290"/>
      <c r="QBA5" s="290"/>
      <c r="QBB5" s="290"/>
      <c r="QBC5" s="290"/>
      <c r="QBD5" s="290"/>
      <c r="QBE5" s="290"/>
      <c r="QBF5" s="290"/>
      <c r="QBG5" s="290"/>
      <c r="QBH5" s="290"/>
      <c r="QBI5" s="290"/>
      <c r="QBJ5" s="290"/>
      <c r="QBK5" s="290"/>
      <c r="QBL5" s="290"/>
      <c r="QBM5" s="290"/>
      <c r="QBN5" s="290"/>
      <c r="QBO5" s="290"/>
      <c r="QBP5" s="290"/>
      <c r="QBQ5" s="290"/>
      <c r="QBR5" s="290"/>
      <c r="QBS5" s="290"/>
      <c r="QBT5" s="290"/>
      <c r="QBU5" s="290"/>
      <c r="QBV5" s="290"/>
      <c r="QBW5" s="290"/>
      <c r="QBX5" s="290"/>
      <c r="QBY5" s="290"/>
      <c r="QBZ5" s="290"/>
      <c r="QCA5" s="290"/>
      <c r="QCB5" s="290"/>
      <c r="QCC5" s="290"/>
      <c r="QCD5" s="290"/>
      <c r="QCE5" s="290"/>
      <c r="QCF5" s="290"/>
      <c r="QCG5" s="290"/>
      <c r="QCH5" s="290"/>
      <c r="QCI5" s="290"/>
      <c r="QCJ5" s="290"/>
      <c r="QCK5" s="290"/>
      <c r="QCL5" s="290"/>
      <c r="QCM5" s="290"/>
      <c r="QCN5" s="290"/>
      <c r="QCO5" s="290"/>
      <c r="QCP5" s="290"/>
      <c r="QCQ5" s="290"/>
      <c r="QCR5" s="290"/>
      <c r="QCS5" s="290"/>
      <c r="QCT5" s="290"/>
      <c r="QCU5" s="290"/>
      <c r="QCV5" s="290"/>
      <c r="QCW5" s="290"/>
      <c r="QCX5" s="290"/>
      <c r="QCY5" s="290"/>
      <c r="QCZ5" s="290"/>
      <c r="QDA5" s="290"/>
      <c r="QDB5" s="290"/>
      <c r="QDC5" s="290"/>
      <c r="QDD5" s="290"/>
      <c r="QDE5" s="290"/>
      <c r="QDF5" s="290"/>
      <c r="QDG5" s="290"/>
      <c r="QDH5" s="290"/>
      <c r="QDI5" s="290"/>
      <c r="QDJ5" s="290"/>
      <c r="QDK5" s="290"/>
      <c r="QDL5" s="290"/>
      <c r="QDM5" s="290"/>
      <c r="QDN5" s="290"/>
      <c r="QDO5" s="290"/>
      <c r="QDP5" s="290"/>
      <c r="QDQ5" s="290"/>
      <c r="QDR5" s="290"/>
      <c r="QDS5" s="290"/>
      <c r="QDT5" s="290"/>
      <c r="QDU5" s="290"/>
      <c r="QDV5" s="290"/>
      <c r="QDW5" s="290"/>
      <c r="QDX5" s="290"/>
      <c r="QDY5" s="290"/>
      <c r="QDZ5" s="290"/>
      <c r="QEA5" s="290"/>
      <c r="QEB5" s="290"/>
      <c r="QEC5" s="290"/>
      <c r="QED5" s="290"/>
      <c r="QEE5" s="290"/>
      <c r="QEF5" s="290"/>
      <c r="QEG5" s="290"/>
      <c r="QEH5" s="290"/>
      <c r="QEI5" s="290"/>
      <c r="QEJ5" s="290"/>
      <c r="QEK5" s="290"/>
      <c r="QEL5" s="290"/>
      <c r="QEM5" s="290"/>
      <c r="QEN5" s="290"/>
      <c r="QEO5" s="290"/>
      <c r="QEP5" s="290"/>
      <c r="QEQ5" s="290"/>
      <c r="QER5" s="290"/>
      <c r="QES5" s="290"/>
      <c r="QET5" s="290"/>
      <c r="QEU5" s="290"/>
      <c r="QEV5" s="290"/>
      <c r="QEW5" s="290"/>
      <c r="QEX5" s="290"/>
      <c r="QEY5" s="290"/>
      <c r="QEZ5" s="290"/>
      <c r="QFA5" s="290"/>
      <c r="QFB5" s="290"/>
      <c r="QFC5" s="290"/>
      <c r="QFD5" s="290"/>
      <c r="QFE5" s="290"/>
      <c r="QFF5" s="290"/>
      <c r="QFG5" s="290"/>
      <c r="QFH5" s="290"/>
      <c r="QFI5" s="290"/>
      <c r="QFJ5" s="290"/>
      <c r="QFK5" s="290"/>
      <c r="QFL5" s="290"/>
      <c r="QFM5" s="290"/>
      <c r="QFN5" s="290"/>
      <c r="QFO5" s="290"/>
      <c r="QFP5" s="290"/>
      <c r="QFQ5" s="290"/>
      <c r="QFR5" s="290"/>
      <c r="QFS5" s="290"/>
      <c r="QFT5" s="290"/>
      <c r="QFU5" s="290"/>
      <c r="QFV5" s="290"/>
      <c r="QFW5" s="290"/>
      <c r="QFX5" s="290"/>
      <c r="QFY5" s="290"/>
      <c r="QFZ5" s="290"/>
      <c r="QGA5" s="290"/>
      <c r="QGB5" s="290"/>
      <c r="QGC5" s="290"/>
      <c r="QGD5" s="290"/>
      <c r="QGE5" s="290"/>
      <c r="QGF5" s="290"/>
      <c r="QGG5" s="290"/>
      <c r="QGH5" s="290"/>
      <c r="QGI5" s="290"/>
      <c r="QGJ5" s="290"/>
      <c r="QGK5" s="290"/>
      <c r="QGL5" s="290"/>
      <c r="QGM5" s="290"/>
      <c r="QGN5" s="290"/>
      <c r="QGO5" s="290"/>
      <c r="QGP5" s="290"/>
      <c r="QGQ5" s="290"/>
      <c r="QGR5" s="290"/>
      <c r="QGS5" s="290"/>
      <c r="QGT5" s="290"/>
      <c r="QGU5" s="290"/>
      <c r="QGV5" s="290"/>
      <c r="QGW5" s="290"/>
      <c r="QGX5" s="290"/>
      <c r="QGY5" s="290"/>
      <c r="QGZ5" s="290"/>
      <c r="QHA5" s="290"/>
      <c r="QHB5" s="290"/>
      <c r="QHC5" s="290"/>
      <c r="QHD5" s="290"/>
      <c r="QHE5" s="290"/>
      <c r="QHF5" s="290"/>
      <c r="QHG5" s="290"/>
      <c r="QHH5" s="290"/>
      <c r="QHI5" s="290"/>
      <c r="QHJ5" s="290"/>
      <c r="QHK5" s="290"/>
      <c r="QHL5" s="290"/>
      <c r="QHM5" s="290"/>
      <c r="QHN5" s="290"/>
      <c r="QHO5" s="290"/>
      <c r="QHP5" s="290"/>
      <c r="QHQ5" s="290"/>
      <c r="QHR5" s="290"/>
      <c r="QHS5" s="290"/>
      <c r="QHT5" s="290"/>
      <c r="QHU5" s="290"/>
      <c r="QHV5" s="290"/>
      <c r="QHW5" s="290"/>
      <c r="QHX5" s="290"/>
      <c r="QHY5" s="290"/>
      <c r="QHZ5" s="290"/>
      <c r="QIA5" s="290"/>
      <c r="QIB5" s="290"/>
      <c r="QIC5" s="290"/>
      <c r="QID5" s="290"/>
      <c r="QIE5" s="290"/>
      <c r="QIF5" s="290"/>
      <c r="QIG5" s="290"/>
      <c r="QIH5" s="290"/>
      <c r="QII5" s="290"/>
      <c r="QIJ5" s="290"/>
      <c r="QIK5" s="290"/>
      <c r="QIL5" s="290"/>
      <c r="QIM5" s="290"/>
      <c r="QIN5" s="290"/>
      <c r="QIO5" s="290"/>
      <c r="QIP5" s="290"/>
      <c r="QIQ5" s="290"/>
      <c r="QIR5" s="290"/>
      <c r="QIS5" s="290"/>
      <c r="QIT5" s="290"/>
      <c r="QIU5" s="290"/>
      <c r="QIV5" s="290"/>
      <c r="QIW5" s="290"/>
      <c r="QIX5" s="290"/>
      <c r="QIY5" s="290"/>
      <c r="QIZ5" s="290"/>
      <c r="QJA5" s="290"/>
      <c r="QJB5" s="290"/>
      <c r="QJC5" s="290"/>
      <c r="QJD5" s="290"/>
      <c r="QJE5" s="290"/>
      <c r="QJF5" s="290"/>
      <c r="QJG5" s="290"/>
      <c r="QJH5" s="290"/>
      <c r="QJI5" s="290"/>
      <c r="QJJ5" s="290"/>
      <c r="QJK5" s="290"/>
      <c r="QJL5" s="290"/>
      <c r="QJM5" s="290"/>
      <c r="QJN5" s="290"/>
      <c r="QJO5" s="290"/>
      <c r="QJP5" s="290"/>
      <c r="QJQ5" s="290"/>
      <c r="QJR5" s="290"/>
      <c r="QJS5" s="290"/>
      <c r="QJT5" s="290"/>
      <c r="QJU5" s="290"/>
      <c r="QJV5" s="290"/>
      <c r="QJW5" s="290"/>
      <c r="QJX5" s="290"/>
      <c r="QJY5" s="290"/>
      <c r="QJZ5" s="290"/>
      <c r="QKA5" s="290"/>
      <c r="QKB5" s="290"/>
      <c r="QKC5" s="290"/>
      <c r="QKD5" s="290"/>
      <c r="QKE5" s="290"/>
      <c r="QKF5" s="290"/>
      <c r="QKG5" s="290"/>
      <c r="QKH5" s="290"/>
      <c r="QKI5" s="290"/>
      <c r="QKJ5" s="290"/>
      <c r="QKK5" s="290"/>
      <c r="QKL5" s="290"/>
      <c r="QKM5" s="290"/>
      <c r="QKN5" s="290"/>
      <c r="QKO5" s="290"/>
      <c r="QKP5" s="290"/>
      <c r="QKQ5" s="290"/>
      <c r="QKR5" s="290"/>
      <c r="QKS5" s="290"/>
      <c r="QKT5" s="290"/>
      <c r="QKU5" s="290"/>
      <c r="QKV5" s="290"/>
      <c r="QKW5" s="290"/>
      <c r="QKX5" s="290"/>
      <c r="QKY5" s="290"/>
      <c r="QKZ5" s="290"/>
      <c r="QLA5" s="290"/>
      <c r="QLB5" s="290"/>
      <c r="QLC5" s="290"/>
      <c r="QLD5" s="290"/>
      <c r="QLE5" s="290"/>
      <c r="QLF5" s="290"/>
      <c r="QLG5" s="290"/>
      <c r="QLH5" s="290"/>
      <c r="QLI5" s="290"/>
      <c r="QLJ5" s="290"/>
      <c r="QLK5" s="290"/>
      <c r="QLL5" s="290"/>
      <c r="QLM5" s="290"/>
      <c r="QLN5" s="290"/>
      <c r="QLO5" s="290"/>
      <c r="QLP5" s="290"/>
      <c r="QLQ5" s="290"/>
      <c r="QLR5" s="290"/>
      <c r="QLS5" s="290"/>
      <c r="QLT5" s="290"/>
      <c r="QLU5" s="290"/>
      <c r="QLV5" s="290"/>
      <c r="QLW5" s="290"/>
      <c r="QLX5" s="290"/>
      <c r="QLY5" s="290"/>
      <c r="QLZ5" s="290"/>
      <c r="QMA5" s="290"/>
      <c r="QMB5" s="290"/>
      <c r="QMC5" s="290"/>
      <c r="QMD5" s="290"/>
      <c r="QME5" s="290"/>
      <c r="QMF5" s="290"/>
      <c r="QMG5" s="290"/>
      <c r="QMH5" s="290"/>
      <c r="QMI5" s="290"/>
      <c r="QMJ5" s="290"/>
      <c r="QMK5" s="290"/>
      <c r="QML5" s="290"/>
      <c r="QMM5" s="290"/>
      <c r="QMN5" s="290"/>
      <c r="QMO5" s="290"/>
      <c r="QMP5" s="290"/>
      <c r="QMQ5" s="290"/>
      <c r="QMR5" s="290"/>
      <c r="QMS5" s="290"/>
      <c r="QMT5" s="290"/>
      <c r="QMU5" s="290"/>
      <c r="QMV5" s="290"/>
      <c r="QMW5" s="290"/>
      <c r="QMX5" s="290"/>
      <c r="QMY5" s="290"/>
      <c r="QMZ5" s="290"/>
      <c r="QNA5" s="290"/>
      <c r="QNB5" s="290"/>
      <c r="QNC5" s="290"/>
      <c r="QND5" s="290"/>
      <c r="QNE5" s="290"/>
      <c r="QNF5" s="290"/>
      <c r="QNG5" s="290"/>
      <c r="QNH5" s="290"/>
      <c r="QNI5" s="290"/>
      <c r="QNJ5" s="290"/>
      <c r="QNK5" s="290"/>
      <c r="QNL5" s="290"/>
      <c r="QNM5" s="290"/>
      <c r="QNN5" s="290"/>
      <c r="QNO5" s="290"/>
      <c r="QNP5" s="290"/>
      <c r="QNQ5" s="290"/>
      <c r="QNR5" s="290"/>
      <c r="QNS5" s="290"/>
      <c r="QNT5" s="290"/>
      <c r="QNU5" s="290"/>
      <c r="QNV5" s="290"/>
      <c r="QNW5" s="290"/>
      <c r="QNX5" s="290"/>
      <c r="QNY5" s="290"/>
      <c r="QNZ5" s="290"/>
      <c r="QOA5" s="290"/>
      <c r="QOB5" s="290"/>
      <c r="QOC5" s="290"/>
      <c r="QOD5" s="290"/>
      <c r="QOE5" s="290"/>
      <c r="QOF5" s="290"/>
      <c r="QOG5" s="290"/>
      <c r="QOH5" s="290"/>
      <c r="QOI5" s="290"/>
      <c r="QOJ5" s="290"/>
      <c r="QOK5" s="290"/>
      <c r="QOL5" s="290"/>
      <c r="QOM5" s="290"/>
      <c r="QON5" s="290"/>
      <c r="QOO5" s="290"/>
      <c r="QOP5" s="290"/>
      <c r="QOQ5" s="290"/>
      <c r="QOR5" s="290"/>
      <c r="QOS5" s="290"/>
      <c r="QOT5" s="290"/>
      <c r="QOU5" s="290"/>
      <c r="QOV5" s="290"/>
      <c r="QOW5" s="290"/>
      <c r="QOX5" s="290"/>
      <c r="QOY5" s="290"/>
      <c r="QOZ5" s="290"/>
      <c r="QPA5" s="290"/>
      <c r="QPB5" s="290"/>
      <c r="QPC5" s="290"/>
      <c r="QPD5" s="290"/>
      <c r="QPE5" s="290"/>
      <c r="QPF5" s="290"/>
      <c r="QPG5" s="290"/>
      <c r="QPH5" s="290"/>
      <c r="QPI5" s="290"/>
      <c r="QPJ5" s="290"/>
      <c r="QPK5" s="290"/>
      <c r="QPL5" s="290"/>
      <c r="QPM5" s="290"/>
      <c r="QPN5" s="290"/>
      <c r="QPO5" s="290"/>
      <c r="QPP5" s="290"/>
      <c r="QPQ5" s="290"/>
      <c r="QPR5" s="290"/>
      <c r="QPS5" s="290"/>
      <c r="QPT5" s="290"/>
      <c r="QPU5" s="290"/>
      <c r="QPV5" s="290"/>
      <c r="QPW5" s="290"/>
      <c r="QPX5" s="290"/>
      <c r="QPY5" s="290"/>
      <c r="QPZ5" s="290"/>
      <c r="QQA5" s="290"/>
      <c r="QQB5" s="290"/>
      <c r="QQC5" s="290"/>
      <c r="QQD5" s="290"/>
      <c r="QQE5" s="290"/>
      <c r="QQF5" s="290"/>
      <c r="QQG5" s="290"/>
      <c r="QQH5" s="290"/>
      <c r="QQI5" s="290"/>
      <c r="QQJ5" s="290"/>
      <c r="QQK5" s="290"/>
      <c r="QQL5" s="290"/>
      <c r="QQM5" s="290"/>
      <c r="QQN5" s="290"/>
      <c r="QQO5" s="290"/>
      <c r="QQP5" s="290"/>
      <c r="QQQ5" s="290"/>
      <c r="QQR5" s="290"/>
      <c r="QQS5" s="290"/>
      <c r="QQT5" s="290"/>
      <c r="QQU5" s="290"/>
      <c r="QQV5" s="290"/>
      <c r="QQW5" s="290"/>
      <c r="QQX5" s="290"/>
      <c r="QQY5" s="290"/>
      <c r="QQZ5" s="290"/>
      <c r="QRA5" s="290"/>
      <c r="QRB5" s="290"/>
      <c r="QRC5" s="290"/>
      <c r="QRD5" s="290"/>
      <c r="QRE5" s="290"/>
      <c r="QRF5" s="290"/>
      <c r="QRG5" s="290"/>
      <c r="QRH5" s="290"/>
      <c r="QRI5" s="290"/>
      <c r="QRJ5" s="290"/>
      <c r="QRK5" s="290"/>
      <c r="QRL5" s="290"/>
      <c r="QRM5" s="290"/>
      <c r="QRN5" s="290"/>
      <c r="QRO5" s="290"/>
      <c r="QRP5" s="290"/>
      <c r="QRQ5" s="290"/>
      <c r="QRR5" s="290"/>
      <c r="QRS5" s="290"/>
      <c r="QRT5" s="290"/>
      <c r="QRU5" s="290"/>
      <c r="QRV5" s="290"/>
      <c r="QRW5" s="290"/>
      <c r="QRX5" s="290"/>
      <c r="QRY5" s="290"/>
      <c r="QRZ5" s="290"/>
      <c r="QSA5" s="290"/>
      <c r="QSB5" s="290"/>
      <c r="QSC5" s="290"/>
      <c r="QSD5" s="290"/>
      <c r="QSE5" s="290"/>
      <c r="QSF5" s="290"/>
      <c r="QSG5" s="290"/>
      <c r="QSH5" s="290"/>
      <c r="QSI5" s="290"/>
      <c r="QSJ5" s="290"/>
      <c r="QSK5" s="290"/>
      <c r="QSL5" s="290"/>
      <c r="QSM5" s="290"/>
      <c r="QSN5" s="290"/>
      <c r="QSO5" s="290"/>
      <c r="QSP5" s="290"/>
      <c r="QSQ5" s="290"/>
      <c r="QSR5" s="290"/>
      <c r="QSS5" s="290"/>
      <c r="QST5" s="290"/>
      <c r="QSU5" s="290"/>
      <c r="QSV5" s="290"/>
      <c r="QSW5" s="290"/>
      <c r="QSX5" s="290"/>
      <c r="QSY5" s="290"/>
      <c r="QSZ5" s="290"/>
      <c r="QTA5" s="290"/>
      <c r="QTB5" s="290"/>
      <c r="QTC5" s="290"/>
      <c r="QTD5" s="290"/>
      <c r="QTE5" s="290"/>
      <c r="QTF5" s="290"/>
      <c r="QTG5" s="290"/>
      <c r="QTH5" s="290"/>
      <c r="QTI5" s="290"/>
      <c r="QTJ5" s="290"/>
      <c r="QTK5" s="290"/>
      <c r="QTL5" s="290"/>
      <c r="QTM5" s="290"/>
      <c r="QTN5" s="290"/>
      <c r="QTO5" s="290"/>
      <c r="QTP5" s="290"/>
      <c r="QTQ5" s="290"/>
      <c r="QTR5" s="290"/>
      <c r="QTS5" s="290"/>
      <c r="QTT5" s="290"/>
      <c r="QTU5" s="290"/>
      <c r="QTV5" s="290"/>
      <c r="QTW5" s="290"/>
      <c r="QTX5" s="290"/>
      <c r="QTY5" s="290"/>
      <c r="QTZ5" s="290"/>
      <c r="QUA5" s="290"/>
      <c r="QUB5" s="290"/>
      <c r="QUC5" s="290"/>
      <c r="QUD5" s="290"/>
      <c r="QUE5" s="290"/>
      <c r="QUF5" s="290"/>
      <c r="QUG5" s="290"/>
      <c r="QUH5" s="290"/>
      <c r="QUI5" s="290"/>
      <c r="QUJ5" s="290"/>
      <c r="QUK5" s="290"/>
      <c r="QUL5" s="290"/>
      <c r="QUM5" s="290"/>
      <c r="QUN5" s="290"/>
      <c r="QUO5" s="290"/>
      <c r="QUP5" s="290"/>
      <c r="QUQ5" s="290"/>
      <c r="QUR5" s="290"/>
      <c r="QUS5" s="290"/>
      <c r="QUT5" s="290"/>
      <c r="QUU5" s="290"/>
      <c r="QUV5" s="290"/>
      <c r="QUW5" s="290"/>
      <c r="QUX5" s="290"/>
      <c r="QUY5" s="290"/>
      <c r="QUZ5" s="290"/>
      <c r="QVA5" s="290"/>
      <c r="QVB5" s="290"/>
      <c r="QVC5" s="290"/>
      <c r="QVD5" s="290"/>
      <c r="QVE5" s="290"/>
      <c r="QVF5" s="290"/>
      <c r="QVG5" s="290"/>
      <c r="QVH5" s="290"/>
      <c r="QVI5" s="290"/>
      <c r="QVJ5" s="290"/>
      <c r="QVK5" s="290"/>
      <c r="QVL5" s="290"/>
      <c r="QVM5" s="290"/>
      <c r="QVN5" s="290"/>
      <c r="QVO5" s="290"/>
      <c r="QVP5" s="290"/>
      <c r="QVQ5" s="290"/>
      <c r="QVR5" s="290"/>
      <c r="QVS5" s="290"/>
      <c r="QVT5" s="290"/>
      <c r="QVU5" s="290"/>
      <c r="QVV5" s="290"/>
      <c r="QVW5" s="290"/>
      <c r="QVX5" s="290"/>
      <c r="QVY5" s="290"/>
      <c r="QVZ5" s="290"/>
      <c r="QWA5" s="290"/>
      <c r="QWB5" s="290"/>
      <c r="QWC5" s="290"/>
      <c r="QWD5" s="290"/>
      <c r="QWE5" s="290"/>
      <c r="QWF5" s="290"/>
      <c r="QWG5" s="290"/>
      <c r="QWH5" s="290"/>
      <c r="QWI5" s="290"/>
      <c r="QWJ5" s="290"/>
      <c r="QWK5" s="290"/>
      <c r="QWL5" s="290"/>
      <c r="QWM5" s="290"/>
      <c r="QWN5" s="290"/>
      <c r="QWO5" s="290"/>
      <c r="QWP5" s="290"/>
      <c r="QWQ5" s="290"/>
      <c r="QWR5" s="290"/>
      <c r="QWS5" s="290"/>
      <c r="QWT5" s="290"/>
      <c r="QWU5" s="290"/>
      <c r="QWV5" s="290"/>
      <c r="QWW5" s="290"/>
      <c r="QWX5" s="290"/>
      <c r="QWY5" s="290"/>
      <c r="QWZ5" s="290"/>
      <c r="QXA5" s="290"/>
      <c r="QXB5" s="290"/>
      <c r="QXC5" s="290"/>
      <c r="QXD5" s="290"/>
      <c r="QXE5" s="290"/>
      <c r="QXF5" s="290"/>
      <c r="QXG5" s="290"/>
      <c r="QXH5" s="290"/>
      <c r="QXI5" s="290"/>
      <c r="QXJ5" s="290"/>
      <c r="QXK5" s="290"/>
      <c r="QXL5" s="290"/>
      <c r="QXM5" s="290"/>
      <c r="QXN5" s="290"/>
      <c r="QXO5" s="290"/>
      <c r="QXP5" s="290"/>
      <c r="QXQ5" s="290"/>
      <c r="QXR5" s="290"/>
      <c r="QXS5" s="290"/>
      <c r="QXT5" s="290"/>
      <c r="QXU5" s="290"/>
      <c r="QXV5" s="290"/>
      <c r="QXW5" s="290"/>
      <c r="QXX5" s="290"/>
      <c r="QXY5" s="290"/>
      <c r="QXZ5" s="290"/>
      <c r="QYA5" s="290"/>
      <c r="QYB5" s="290"/>
      <c r="QYC5" s="290"/>
      <c r="QYD5" s="290"/>
      <c r="QYE5" s="290"/>
      <c r="QYF5" s="290"/>
      <c r="QYG5" s="290"/>
      <c r="QYH5" s="290"/>
      <c r="QYI5" s="290"/>
      <c r="QYJ5" s="290"/>
      <c r="QYK5" s="290"/>
      <c r="QYL5" s="290"/>
      <c r="QYM5" s="290"/>
      <c r="QYN5" s="290"/>
      <c r="QYO5" s="290"/>
      <c r="QYP5" s="290"/>
      <c r="QYQ5" s="290"/>
      <c r="QYR5" s="290"/>
      <c r="QYS5" s="290"/>
      <c r="QYT5" s="290"/>
      <c r="QYU5" s="290"/>
      <c r="QYV5" s="290"/>
      <c r="QYW5" s="290"/>
      <c r="QYX5" s="290"/>
      <c r="QYY5" s="290"/>
      <c r="QYZ5" s="290"/>
      <c r="QZA5" s="290"/>
      <c r="QZB5" s="290"/>
      <c r="QZC5" s="290"/>
      <c r="QZD5" s="290"/>
      <c r="QZE5" s="290"/>
      <c r="QZF5" s="290"/>
      <c r="QZG5" s="290"/>
      <c r="QZH5" s="290"/>
      <c r="QZI5" s="290"/>
      <c r="QZJ5" s="290"/>
      <c r="QZK5" s="290"/>
      <c r="QZL5" s="290"/>
      <c r="QZM5" s="290"/>
      <c r="QZN5" s="290"/>
      <c r="QZO5" s="290"/>
      <c r="QZP5" s="290"/>
      <c r="QZQ5" s="290"/>
      <c r="QZR5" s="290"/>
      <c r="QZS5" s="290"/>
      <c r="QZT5" s="290"/>
      <c r="QZU5" s="290"/>
      <c r="QZV5" s="290"/>
      <c r="QZW5" s="290"/>
      <c r="QZX5" s="290"/>
      <c r="QZY5" s="290"/>
      <c r="QZZ5" s="290"/>
      <c r="RAA5" s="290"/>
      <c r="RAB5" s="290"/>
      <c r="RAC5" s="290"/>
      <c r="RAD5" s="290"/>
      <c r="RAE5" s="290"/>
      <c r="RAF5" s="290"/>
      <c r="RAG5" s="290"/>
      <c r="RAH5" s="290"/>
      <c r="RAI5" s="290"/>
      <c r="RAJ5" s="290"/>
      <c r="RAK5" s="290"/>
      <c r="RAL5" s="290"/>
      <c r="RAM5" s="290"/>
      <c r="RAN5" s="290"/>
      <c r="RAO5" s="290"/>
      <c r="RAP5" s="290"/>
      <c r="RAQ5" s="290"/>
      <c r="RAR5" s="290"/>
      <c r="RAS5" s="290"/>
      <c r="RAT5" s="290"/>
      <c r="RAU5" s="290"/>
      <c r="RAV5" s="290"/>
      <c r="RAW5" s="290"/>
      <c r="RAX5" s="290"/>
      <c r="RAY5" s="290"/>
      <c r="RAZ5" s="290"/>
      <c r="RBA5" s="290"/>
      <c r="RBB5" s="290"/>
      <c r="RBC5" s="290"/>
      <c r="RBD5" s="290"/>
      <c r="RBE5" s="290"/>
      <c r="RBF5" s="290"/>
      <c r="RBG5" s="290"/>
      <c r="RBH5" s="290"/>
      <c r="RBI5" s="290"/>
      <c r="RBJ5" s="290"/>
      <c r="RBK5" s="290"/>
      <c r="RBL5" s="290"/>
      <c r="RBM5" s="290"/>
      <c r="RBN5" s="290"/>
      <c r="RBO5" s="290"/>
      <c r="RBP5" s="290"/>
      <c r="RBQ5" s="290"/>
      <c r="RBR5" s="290"/>
      <c r="RBS5" s="290"/>
      <c r="RBT5" s="290"/>
      <c r="RBU5" s="290"/>
      <c r="RBV5" s="290"/>
      <c r="RBW5" s="290"/>
      <c r="RBX5" s="290"/>
      <c r="RBY5" s="290"/>
      <c r="RBZ5" s="290"/>
      <c r="RCA5" s="290"/>
      <c r="RCB5" s="290"/>
      <c r="RCC5" s="290"/>
      <c r="RCD5" s="290"/>
      <c r="RCE5" s="290"/>
      <c r="RCF5" s="290"/>
      <c r="RCG5" s="290"/>
      <c r="RCH5" s="290"/>
      <c r="RCI5" s="290"/>
      <c r="RCJ5" s="290"/>
      <c r="RCK5" s="290"/>
      <c r="RCL5" s="290"/>
      <c r="RCM5" s="290"/>
      <c r="RCN5" s="290"/>
      <c r="RCO5" s="290"/>
      <c r="RCP5" s="290"/>
      <c r="RCQ5" s="290"/>
      <c r="RCR5" s="290"/>
      <c r="RCS5" s="290"/>
      <c r="RCT5" s="290"/>
      <c r="RCU5" s="290"/>
      <c r="RCV5" s="290"/>
      <c r="RCW5" s="290"/>
      <c r="RCX5" s="290"/>
      <c r="RCY5" s="290"/>
      <c r="RCZ5" s="290"/>
      <c r="RDA5" s="290"/>
      <c r="RDB5" s="290"/>
      <c r="RDC5" s="290"/>
      <c r="RDD5" s="290"/>
      <c r="RDE5" s="290"/>
      <c r="RDF5" s="290"/>
      <c r="RDG5" s="290"/>
      <c r="RDH5" s="290"/>
      <c r="RDI5" s="290"/>
      <c r="RDJ5" s="290"/>
      <c r="RDK5" s="290"/>
      <c r="RDL5" s="290"/>
      <c r="RDM5" s="290"/>
      <c r="RDN5" s="290"/>
      <c r="RDO5" s="290"/>
      <c r="RDP5" s="290"/>
      <c r="RDQ5" s="290"/>
      <c r="RDR5" s="290"/>
      <c r="RDS5" s="290"/>
      <c r="RDT5" s="290"/>
      <c r="RDU5" s="290"/>
      <c r="RDV5" s="290"/>
      <c r="RDW5" s="290"/>
      <c r="RDX5" s="290"/>
      <c r="RDY5" s="290"/>
      <c r="RDZ5" s="290"/>
      <c r="REA5" s="290"/>
      <c r="REB5" s="290"/>
      <c r="REC5" s="290"/>
      <c r="RED5" s="290"/>
      <c r="REE5" s="290"/>
      <c r="REF5" s="290"/>
      <c r="REG5" s="290"/>
      <c r="REH5" s="290"/>
      <c r="REI5" s="290"/>
      <c r="REJ5" s="290"/>
      <c r="REK5" s="290"/>
      <c r="REL5" s="290"/>
      <c r="REM5" s="290"/>
      <c r="REN5" s="290"/>
      <c r="REO5" s="290"/>
      <c r="REP5" s="290"/>
      <c r="REQ5" s="290"/>
      <c r="RER5" s="290"/>
      <c r="RES5" s="290"/>
      <c r="RET5" s="290"/>
      <c r="REU5" s="290"/>
      <c r="REV5" s="290"/>
      <c r="REW5" s="290"/>
      <c r="REX5" s="290"/>
      <c r="REY5" s="290"/>
      <c r="REZ5" s="290"/>
      <c r="RFA5" s="290"/>
      <c r="RFB5" s="290"/>
      <c r="RFC5" s="290"/>
      <c r="RFD5" s="290"/>
      <c r="RFE5" s="290"/>
      <c r="RFF5" s="290"/>
      <c r="RFG5" s="290"/>
      <c r="RFH5" s="290"/>
      <c r="RFI5" s="290"/>
      <c r="RFJ5" s="290"/>
      <c r="RFK5" s="290"/>
      <c r="RFL5" s="290"/>
      <c r="RFM5" s="290"/>
      <c r="RFN5" s="290"/>
      <c r="RFO5" s="290"/>
      <c r="RFP5" s="290"/>
      <c r="RFQ5" s="290"/>
      <c r="RFR5" s="290"/>
      <c r="RFS5" s="290"/>
      <c r="RFT5" s="290"/>
      <c r="RFU5" s="290"/>
      <c r="RFV5" s="290"/>
      <c r="RFW5" s="290"/>
      <c r="RFX5" s="290"/>
      <c r="RFY5" s="290"/>
      <c r="RFZ5" s="290"/>
      <c r="RGA5" s="290"/>
      <c r="RGB5" s="290"/>
      <c r="RGC5" s="290"/>
      <c r="RGD5" s="290"/>
      <c r="RGE5" s="290"/>
      <c r="RGF5" s="290"/>
      <c r="RGG5" s="290"/>
      <c r="RGH5" s="290"/>
      <c r="RGI5" s="290"/>
      <c r="RGJ5" s="290"/>
      <c r="RGK5" s="290"/>
      <c r="RGL5" s="290"/>
      <c r="RGM5" s="290"/>
      <c r="RGN5" s="290"/>
      <c r="RGO5" s="290"/>
      <c r="RGP5" s="290"/>
      <c r="RGQ5" s="290"/>
      <c r="RGR5" s="290"/>
      <c r="RGS5" s="290"/>
      <c r="RGT5" s="290"/>
      <c r="RGU5" s="290"/>
      <c r="RGV5" s="290"/>
      <c r="RGW5" s="290"/>
      <c r="RGX5" s="290"/>
      <c r="RGY5" s="290"/>
      <c r="RGZ5" s="290"/>
      <c r="RHA5" s="290"/>
      <c r="RHB5" s="290"/>
      <c r="RHC5" s="290"/>
      <c r="RHD5" s="290"/>
      <c r="RHE5" s="290"/>
      <c r="RHF5" s="290"/>
      <c r="RHG5" s="290"/>
      <c r="RHH5" s="290"/>
      <c r="RHI5" s="290"/>
      <c r="RHJ5" s="290"/>
      <c r="RHK5" s="290"/>
      <c r="RHL5" s="290"/>
      <c r="RHM5" s="290"/>
      <c r="RHN5" s="290"/>
      <c r="RHO5" s="290"/>
      <c r="RHP5" s="290"/>
      <c r="RHQ5" s="290"/>
      <c r="RHR5" s="290"/>
      <c r="RHS5" s="290"/>
      <c r="RHT5" s="290"/>
      <c r="RHU5" s="290"/>
      <c r="RHV5" s="290"/>
      <c r="RHW5" s="290"/>
      <c r="RHX5" s="290"/>
      <c r="RHY5" s="290"/>
      <c r="RHZ5" s="290"/>
      <c r="RIA5" s="290"/>
      <c r="RIB5" s="290"/>
      <c r="RIC5" s="290"/>
      <c r="RID5" s="290"/>
      <c r="RIE5" s="290"/>
      <c r="RIF5" s="290"/>
      <c r="RIG5" s="290"/>
      <c r="RIH5" s="290"/>
      <c r="RII5" s="290"/>
      <c r="RIJ5" s="290"/>
      <c r="RIK5" s="290"/>
      <c r="RIL5" s="290"/>
      <c r="RIM5" s="290"/>
      <c r="RIN5" s="290"/>
      <c r="RIO5" s="290"/>
      <c r="RIP5" s="290"/>
      <c r="RIQ5" s="290"/>
      <c r="RIR5" s="290"/>
      <c r="RIS5" s="290"/>
      <c r="RIT5" s="290"/>
      <c r="RIU5" s="290"/>
      <c r="RIV5" s="290"/>
      <c r="RIW5" s="290"/>
      <c r="RIX5" s="290"/>
      <c r="RIY5" s="290"/>
      <c r="RIZ5" s="290"/>
      <c r="RJA5" s="290"/>
      <c r="RJB5" s="290"/>
      <c r="RJC5" s="290"/>
      <c r="RJD5" s="290"/>
      <c r="RJE5" s="290"/>
      <c r="RJF5" s="290"/>
      <c r="RJG5" s="290"/>
      <c r="RJH5" s="290"/>
      <c r="RJI5" s="290"/>
      <c r="RJJ5" s="290"/>
      <c r="RJK5" s="290"/>
      <c r="RJL5" s="290"/>
      <c r="RJM5" s="290"/>
      <c r="RJN5" s="290"/>
      <c r="RJO5" s="290"/>
      <c r="RJP5" s="290"/>
      <c r="RJQ5" s="290"/>
      <c r="RJR5" s="290"/>
      <c r="RJS5" s="290"/>
      <c r="RJT5" s="290"/>
      <c r="RJU5" s="290"/>
      <c r="RJV5" s="290"/>
      <c r="RJW5" s="290"/>
      <c r="RJX5" s="290"/>
      <c r="RJY5" s="290"/>
      <c r="RJZ5" s="290"/>
      <c r="RKA5" s="290"/>
      <c r="RKB5" s="290"/>
      <c r="RKC5" s="290"/>
      <c r="RKD5" s="290"/>
      <c r="RKE5" s="290"/>
      <c r="RKF5" s="290"/>
      <c r="RKG5" s="290"/>
      <c r="RKH5" s="290"/>
      <c r="RKI5" s="290"/>
      <c r="RKJ5" s="290"/>
      <c r="RKK5" s="290"/>
      <c r="RKL5" s="290"/>
      <c r="RKM5" s="290"/>
      <c r="RKN5" s="290"/>
      <c r="RKO5" s="290"/>
      <c r="RKP5" s="290"/>
      <c r="RKQ5" s="290"/>
      <c r="RKR5" s="290"/>
      <c r="RKS5" s="290"/>
      <c r="RKT5" s="290"/>
      <c r="RKU5" s="290"/>
      <c r="RKV5" s="290"/>
      <c r="RKW5" s="290"/>
      <c r="RKX5" s="290"/>
      <c r="RKY5" s="290"/>
      <c r="RKZ5" s="290"/>
      <c r="RLA5" s="290"/>
      <c r="RLB5" s="290"/>
      <c r="RLC5" s="290"/>
      <c r="RLD5" s="290"/>
      <c r="RLE5" s="290"/>
      <c r="RLF5" s="290"/>
      <c r="RLG5" s="290"/>
      <c r="RLH5" s="290"/>
      <c r="RLI5" s="290"/>
      <c r="RLJ5" s="290"/>
      <c r="RLK5" s="290"/>
      <c r="RLL5" s="290"/>
      <c r="RLM5" s="290"/>
      <c r="RLN5" s="290"/>
      <c r="RLO5" s="290"/>
      <c r="RLP5" s="290"/>
      <c r="RLQ5" s="290"/>
      <c r="RLR5" s="290"/>
      <c r="RLS5" s="290"/>
      <c r="RLT5" s="290"/>
      <c r="RLU5" s="290"/>
      <c r="RLV5" s="290"/>
      <c r="RLW5" s="290"/>
      <c r="RLX5" s="290"/>
      <c r="RLY5" s="290"/>
      <c r="RLZ5" s="290"/>
      <c r="RMA5" s="290"/>
      <c r="RMB5" s="290"/>
      <c r="RMC5" s="290"/>
      <c r="RMD5" s="290"/>
      <c r="RME5" s="290"/>
      <c r="RMF5" s="290"/>
      <c r="RMG5" s="290"/>
      <c r="RMH5" s="290"/>
      <c r="RMI5" s="290"/>
      <c r="RMJ5" s="290"/>
      <c r="RMK5" s="290"/>
      <c r="RML5" s="290"/>
      <c r="RMM5" s="290"/>
      <c r="RMN5" s="290"/>
      <c r="RMO5" s="290"/>
      <c r="RMP5" s="290"/>
      <c r="RMQ5" s="290"/>
      <c r="RMR5" s="290"/>
      <c r="RMS5" s="290"/>
      <c r="RMT5" s="290"/>
      <c r="RMU5" s="290"/>
      <c r="RMV5" s="290"/>
      <c r="RMW5" s="290"/>
      <c r="RMX5" s="290"/>
      <c r="RMY5" s="290"/>
      <c r="RMZ5" s="290"/>
      <c r="RNA5" s="290"/>
      <c r="RNB5" s="290"/>
      <c r="RNC5" s="290"/>
      <c r="RND5" s="290"/>
      <c r="RNE5" s="290"/>
      <c r="RNF5" s="290"/>
      <c r="RNG5" s="290"/>
      <c r="RNH5" s="290"/>
      <c r="RNI5" s="290"/>
      <c r="RNJ5" s="290"/>
      <c r="RNK5" s="290"/>
      <c r="RNL5" s="290"/>
      <c r="RNM5" s="290"/>
      <c r="RNN5" s="290"/>
      <c r="RNO5" s="290"/>
      <c r="RNP5" s="290"/>
      <c r="RNQ5" s="290"/>
      <c r="RNR5" s="290"/>
      <c r="RNS5" s="290"/>
      <c r="RNT5" s="290"/>
      <c r="RNU5" s="290"/>
      <c r="RNV5" s="290"/>
      <c r="RNW5" s="290"/>
      <c r="RNX5" s="290"/>
      <c r="RNY5" s="290"/>
      <c r="RNZ5" s="290"/>
      <c r="ROA5" s="290"/>
      <c r="ROB5" s="290"/>
      <c r="ROC5" s="290"/>
      <c r="ROD5" s="290"/>
      <c r="ROE5" s="290"/>
      <c r="ROF5" s="290"/>
      <c r="ROG5" s="290"/>
      <c r="ROH5" s="290"/>
      <c r="ROI5" s="290"/>
      <c r="ROJ5" s="290"/>
      <c r="ROK5" s="290"/>
      <c r="ROL5" s="290"/>
      <c r="ROM5" s="290"/>
      <c r="RON5" s="290"/>
      <c r="ROO5" s="290"/>
      <c r="ROP5" s="290"/>
      <c r="ROQ5" s="290"/>
      <c r="ROR5" s="290"/>
      <c r="ROS5" s="290"/>
      <c r="ROT5" s="290"/>
      <c r="ROU5" s="290"/>
      <c r="ROV5" s="290"/>
      <c r="ROW5" s="290"/>
      <c r="ROX5" s="290"/>
      <c r="ROY5" s="290"/>
      <c r="ROZ5" s="290"/>
      <c r="RPA5" s="290"/>
      <c r="RPB5" s="290"/>
      <c r="RPC5" s="290"/>
      <c r="RPD5" s="290"/>
      <c r="RPE5" s="290"/>
      <c r="RPF5" s="290"/>
      <c r="RPG5" s="290"/>
      <c r="RPH5" s="290"/>
      <c r="RPI5" s="290"/>
      <c r="RPJ5" s="290"/>
      <c r="RPK5" s="290"/>
      <c r="RPL5" s="290"/>
      <c r="RPM5" s="290"/>
      <c r="RPN5" s="290"/>
      <c r="RPO5" s="290"/>
      <c r="RPP5" s="290"/>
      <c r="RPQ5" s="290"/>
      <c r="RPR5" s="290"/>
      <c r="RPS5" s="290"/>
      <c r="RPT5" s="290"/>
      <c r="RPU5" s="290"/>
      <c r="RPV5" s="290"/>
      <c r="RPW5" s="290"/>
      <c r="RPX5" s="290"/>
      <c r="RPY5" s="290"/>
      <c r="RPZ5" s="290"/>
      <c r="RQA5" s="290"/>
      <c r="RQB5" s="290"/>
      <c r="RQC5" s="290"/>
      <c r="RQD5" s="290"/>
      <c r="RQE5" s="290"/>
      <c r="RQF5" s="290"/>
      <c r="RQG5" s="290"/>
      <c r="RQH5" s="290"/>
      <c r="RQI5" s="290"/>
      <c r="RQJ5" s="290"/>
      <c r="RQK5" s="290"/>
      <c r="RQL5" s="290"/>
      <c r="RQM5" s="290"/>
      <c r="RQN5" s="290"/>
      <c r="RQO5" s="290"/>
      <c r="RQP5" s="290"/>
      <c r="RQQ5" s="290"/>
      <c r="RQR5" s="290"/>
      <c r="RQS5" s="290"/>
      <c r="RQT5" s="290"/>
      <c r="RQU5" s="290"/>
      <c r="RQV5" s="290"/>
      <c r="RQW5" s="290"/>
      <c r="RQX5" s="290"/>
      <c r="RQY5" s="290"/>
      <c r="RQZ5" s="290"/>
      <c r="RRA5" s="290"/>
      <c r="RRB5" s="290"/>
      <c r="RRC5" s="290"/>
      <c r="RRD5" s="290"/>
      <c r="RRE5" s="290"/>
      <c r="RRF5" s="290"/>
      <c r="RRG5" s="290"/>
      <c r="RRH5" s="290"/>
      <c r="RRI5" s="290"/>
      <c r="RRJ5" s="290"/>
      <c r="RRK5" s="290"/>
      <c r="RRL5" s="290"/>
      <c r="RRM5" s="290"/>
      <c r="RRN5" s="290"/>
      <c r="RRO5" s="290"/>
      <c r="RRP5" s="290"/>
      <c r="RRQ5" s="290"/>
      <c r="RRR5" s="290"/>
      <c r="RRS5" s="290"/>
      <c r="RRT5" s="290"/>
      <c r="RRU5" s="290"/>
      <c r="RRV5" s="290"/>
      <c r="RRW5" s="290"/>
      <c r="RRX5" s="290"/>
      <c r="RRY5" s="290"/>
      <c r="RRZ5" s="290"/>
      <c r="RSA5" s="290"/>
      <c r="RSB5" s="290"/>
      <c r="RSC5" s="290"/>
      <c r="RSD5" s="290"/>
      <c r="RSE5" s="290"/>
      <c r="RSF5" s="290"/>
      <c r="RSG5" s="290"/>
      <c r="RSH5" s="290"/>
      <c r="RSI5" s="290"/>
      <c r="RSJ5" s="290"/>
      <c r="RSK5" s="290"/>
      <c r="RSL5" s="290"/>
      <c r="RSM5" s="290"/>
      <c r="RSN5" s="290"/>
      <c r="RSO5" s="290"/>
      <c r="RSP5" s="290"/>
      <c r="RSQ5" s="290"/>
      <c r="RSR5" s="290"/>
      <c r="RSS5" s="290"/>
      <c r="RST5" s="290"/>
      <c r="RSU5" s="290"/>
      <c r="RSV5" s="290"/>
      <c r="RSW5" s="290"/>
      <c r="RSX5" s="290"/>
      <c r="RSY5" s="290"/>
      <c r="RSZ5" s="290"/>
      <c r="RTA5" s="290"/>
      <c r="RTB5" s="290"/>
      <c r="RTC5" s="290"/>
      <c r="RTD5" s="290"/>
      <c r="RTE5" s="290"/>
      <c r="RTF5" s="290"/>
      <c r="RTG5" s="290"/>
      <c r="RTH5" s="290"/>
      <c r="RTI5" s="290"/>
      <c r="RTJ5" s="290"/>
      <c r="RTK5" s="290"/>
      <c r="RTL5" s="290"/>
      <c r="RTM5" s="290"/>
      <c r="RTN5" s="290"/>
      <c r="RTO5" s="290"/>
      <c r="RTP5" s="290"/>
      <c r="RTQ5" s="290"/>
      <c r="RTR5" s="290"/>
      <c r="RTS5" s="290"/>
      <c r="RTT5" s="290"/>
      <c r="RTU5" s="290"/>
      <c r="RTV5" s="290"/>
      <c r="RTW5" s="290"/>
      <c r="RTX5" s="290"/>
      <c r="RTY5" s="290"/>
      <c r="RTZ5" s="290"/>
      <c r="RUA5" s="290"/>
      <c r="RUB5" s="290"/>
      <c r="RUC5" s="290"/>
      <c r="RUD5" s="290"/>
      <c r="RUE5" s="290"/>
      <c r="RUF5" s="290"/>
      <c r="RUG5" s="290"/>
      <c r="RUH5" s="290"/>
      <c r="RUI5" s="290"/>
      <c r="RUJ5" s="290"/>
      <c r="RUK5" s="290"/>
      <c r="RUL5" s="290"/>
      <c r="RUM5" s="290"/>
      <c r="RUN5" s="290"/>
      <c r="RUO5" s="290"/>
      <c r="RUP5" s="290"/>
      <c r="RUQ5" s="290"/>
      <c r="RUR5" s="290"/>
      <c r="RUS5" s="290"/>
      <c r="RUT5" s="290"/>
      <c r="RUU5" s="290"/>
      <c r="RUV5" s="290"/>
      <c r="RUW5" s="290"/>
      <c r="RUX5" s="290"/>
      <c r="RUY5" s="290"/>
      <c r="RUZ5" s="290"/>
      <c r="RVA5" s="290"/>
      <c r="RVB5" s="290"/>
      <c r="RVC5" s="290"/>
      <c r="RVD5" s="290"/>
      <c r="RVE5" s="290"/>
      <c r="RVF5" s="290"/>
      <c r="RVG5" s="290"/>
      <c r="RVH5" s="290"/>
      <c r="RVI5" s="290"/>
      <c r="RVJ5" s="290"/>
      <c r="RVK5" s="290"/>
      <c r="RVL5" s="290"/>
      <c r="RVM5" s="290"/>
      <c r="RVN5" s="290"/>
      <c r="RVO5" s="290"/>
      <c r="RVP5" s="290"/>
      <c r="RVQ5" s="290"/>
      <c r="RVR5" s="290"/>
      <c r="RVS5" s="290"/>
      <c r="RVT5" s="290"/>
      <c r="RVU5" s="290"/>
      <c r="RVV5" s="290"/>
      <c r="RVW5" s="290"/>
      <c r="RVX5" s="290"/>
      <c r="RVY5" s="290"/>
      <c r="RVZ5" s="290"/>
      <c r="RWA5" s="290"/>
      <c r="RWB5" s="290"/>
      <c r="RWC5" s="290"/>
      <c r="RWD5" s="290"/>
      <c r="RWE5" s="290"/>
      <c r="RWF5" s="290"/>
      <c r="RWG5" s="290"/>
      <c r="RWH5" s="290"/>
      <c r="RWI5" s="290"/>
      <c r="RWJ5" s="290"/>
      <c r="RWK5" s="290"/>
      <c r="RWL5" s="290"/>
      <c r="RWM5" s="290"/>
      <c r="RWN5" s="290"/>
      <c r="RWO5" s="290"/>
      <c r="RWP5" s="290"/>
      <c r="RWQ5" s="290"/>
      <c r="RWR5" s="290"/>
      <c r="RWS5" s="290"/>
      <c r="RWT5" s="290"/>
      <c r="RWU5" s="290"/>
      <c r="RWV5" s="290"/>
      <c r="RWW5" s="290"/>
      <c r="RWX5" s="290"/>
      <c r="RWY5" s="290"/>
      <c r="RWZ5" s="290"/>
      <c r="RXA5" s="290"/>
      <c r="RXB5" s="290"/>
      <c r="RXC5" s="290"/>
      <c r="RXD5" s="290"/>
      <c r="RXE5" s="290"/>
      <c r="RXF5" s="290"/>
      <c r="RXG5" s="290"/>
      <c r="RXH5" s="290"/>
      <c r="RXI5" s="290"/>
      <c r="RXJ5" s="290"/>
      <c r="RXK5" s="290"/>
      <c r="RXL5" s="290"/>
      <c r="RXM5" s="290"/>
      <c r="RXN5" s="290"/>
      <c r="RXO5" s="290"/>
      <c r="RXP5" s="290"/>
      <c r="RXQ5" s="290"/>
      <c r="RXR5" s="290"/>
      <c r="RXS5" s="290"/>
      <c r="RXT5" s="290"/>
      <c r="RXU5" s="290"/>
      <c r="RXV5" s="290"/>
      <c r="RXW5" s="290"/>
      <c r="RXX5" s="290"/>
      <c r="RXY5" s="290"/>
      <c r="RXZ5" s="290"/>
      <c r="RYA5" s="290"/>
      <c r="RYB5" s="290"/>
      <c r="RYC5" s="290"/>
      <c r="RYD5" s="290"/>
      <c r="RYE5" s="290"/>
      <c r="RYF5" s="290"/>
      <c r="RYG5" s="290"/>
      <c r="RYH5" s="290"/>
      <c r="RYI5" s="290"/>
      <c r="RYJ5" s="290"/>
      <c r="RYK5" s="290"/>
      <c r="RYL5" s="290"/>
      <c r="RYM5" s="290"/>
      <c r="RYN5" s="290"/>
      <c r="RYO5" s="290"/>
      <c r="RYP5" s="290"/>
      <c r="RYQ5" s="290"/>
      <c r="RYR5" s="290"/>
      <c r="RYS5" s="290"/>
      <c r="RYT5" s="290"/>
      <c r="RYU5" s="290"/>
      <c r="RYV5" s="290"/>
      <c r="RYW5" s="290"/>
      <c r="RYX5" s="290"/>
      <c r="RYY5" s="290"/>
      <c r="RYZ5" s="290"/>
      <c r="RZA5" s="290"/>
      <c r="RZB5" s="290"/>
      <c r="RZC5" s="290"/>
      <c r="RZD5" s="290"/>
      <c r="RZE5" s="290"/>
      <c r="RZF5" s="290"/>
      <c r="RZG5" s="290"/>
      <c r="RZH5" s="290"/>
      <c r="RZI5" s="290"/>
      <c r="RZJ5" s="290"/>
      <c r="RZK5" s="290"/>
      <c r="RZL5" s="290"/>
      <c r="RZM5" s="290"/>
      <c r="RZN5" s="290"/>
      <c r="RZO5" s="290"/>
      <c r="RZP5" s="290"/>
      <c r="RZQ5" s="290"/>
      <c r="RZR5" s="290"/>
      <c r="RZS5" s="290"/>
      <c r="RZT5" s="290"/>
      <c r="RZU5" s="290"/>
      <c r="RZV5" s="290"/>
      <c r="RZW5" s="290"/>
      <c r="RZX5" s="290"/>
      <c r="RZY5" s="290"/>
      <c r="RZZ5" s="290"/>
      <c r="SAA5" s="290"/>
      <c r="SAB5" s="290"/>
      <c r="SAC5" s="290"/>
      <c r="SAD5" s="290"/>
      <c r="SAE5" s="290"/>
      <c r="SAF5" s="290"/>
      <c r="SAG5" s="290"/>
      <c r="SAH5" s="290"/>
      <c r="SAI5" s="290"/>
      <c r="SAJ5" s="290"/>
      <c r="SAK5" s="290"/>
      <c r="SAL5" s="290"/>
      <c r="SAM5" s="290"/>
      <c r="SAN5" s="290"/>
      <c r="SAO5" s="290"/>
      <c r="SAP5" s="290"/>
      <c r="SAQ5" s="290"/>
      <c r="SAR5" s="290"/>
      <c r="SAS5" s="290"/>
      <c r="SAT5" s="290"/>
      <c r="SAU5" s="290"/>
      <c r="SAV5" s="290"/>
      <c r="SAW5" s="290"/>
      <c r="SAX5" s="290"/>
      <c r="SAY5" s="290"/>
      <c r="SAZ5" s="290"/>
      <c r="SBA5" s="290"/>
      <c r="SBB5" s="290"/>
      <c r="SBC5" s="290"/>
      <c r="SBD5" s="290"/>
      <c r="SBE5" s="290"/>
      <c r="SBF5" s="290"/>
      <c r="SBG5" s="290"/>
      <c r="SBH5" s="290"/>
      <c r="SBI5" s="290"/>
      <c r="SBJ5" s="290"/>
      <c r="SBK5" s="290"/>
      <c r="SBL5" s="290"/>
      <c r="SBM5" s="290"/>
      <c r="SBN5" s="290"/>
      <c r="SBO5" s="290"/>
      <c r="SBP5" s="290"/>
      <c r="SBQ5" s="290"/>
      <c r="SBR5" s="290"/>
      <c r="SBS5" s="290"/>
      <c r="SBT5" s="290"/>
      <c r="SBU5" s="290"/>
      <c r="SBV5" s="290"/>
      <c r="SBW5" s="290"/>
      <c r="SBX5" s="290"/>
      <c r="SBY5" s="290"/>
      <c r="SBZ5" s="290"/>
      <c r="SCA5" s="290"/>
      <c r="SCB5" s="290"/>
      <c r="SCC5" s="290"/>
      <c r="SCD5" s="290"/>
      <c r="SCE5" s="290"/>
      <c r="SCF5" s="290"/>
      <c r="SCG5" s="290"/>
      <c r="SCH5" s="290"/>
      <c r="SCI5" s="290"/>
      <c r="SCJ5" s="290"/>
      <c r="SCK5" s="290"/>
      <c r="SCL5" s="290"/>
      <c r="SCM5" s="290"/>
      <c r="SCN5" s="290"/>
      <c r="SCO5" s="290"/>
      <c r="SCP5" s="290"/>
      <c r="SCQ5" s="290"/>
      <c r="SCR5" s="290"/>
      <c r="SCS5" s="290"/>
      <c r="SCT5" s="290"/>
      <c r="SCU5" s="290"/>
      <c r="SCV5" s="290"/>
      <c r="SCW5" s="290"/>
      <c r="SCX5" s="290"/>
      <c r="SCY5" s="290"/>
      <c r="SCZ5" s="290"/>
      <c r="SDA5" s="290"/>
      <c r="SDB5" s="290"/>
      <c r="SDC5" s="290"/>
      <c r="SDD5" s="290"/>
      <c r="SDE5" s="290"/>
      <c r="SDF5" s="290"/>
      <c r="SDG5" s="290"/>
      <c r="SDH5" s="290"/>
      <c r="SDI5" s="290"/>
      <c r="SDJ5" s="290"/>
      <c r="SDK5" s="290"/>
      <c r="SDL5" s="290"/>
      <c r="SDM5" s="290"/>
      <c r="SDN5" s="290"/>
      <c r="SDO5" s="290"/>
      <c r="SDP5" s="290"/>
      <c r="SDQ5" s="290"/>
      <c r="SDR5" s="290"/>
      <c r="SDS5" s="290"/>
      <c r="SDT5" s="290"/>
      <c r="SDU5" s="290"/>
      <c r="SDV5" s="290"/>
      <c r="SDW5" s="290"/>
      <c r="SDX5" s="290"/>
      <c r="SDY5" s="290"/>
      <c r="SDZ5" s="290"/>
      <c r="SEA5" s="290"/>
      <c r="SEB5" s="290"/>
      <c r="SEC5" s="290"/>
      <c r="SED5" s="290"/>
      <c r="SEE5" s="290"/>
      <c r="SEF5" s="290"/>
      <c r="SEG5" s="290"/>
      <c r="SEH5" s="290"/>
      <c r="SEI5" s="290"/>
      <c r="SEJ5" s="290"/>
      <c r="SEK5" s="290"/>
      <c r="SEL5" s="290"/>
      <c r="SEM5" s="290"/>
      <c r="SEN5" s="290"/>
      <c r="SEO5" s="290"/>
      <c r="SEP5" s="290"/>
      <c r="SEQ5" s="290"/>
      <c r="SER5" s="290"/>
      <c r="SES5" s="290"/>
      <c r="SET5" s="290"/>
      <c r="SEU5" s="290"/>
      <c r="SEV5" s="290"/>
      <c r="SEW5" s="290"/>
      <c r="SEX5" s="290"/>
      <c r="SEY5" s="290"/>
      <c r="SEZ5" s="290"/>
      <c r="SFA5" s="290"/>
      <c r="SFB5" s="290"/>
      <c r="SFC5" s="290"/>
      <c r="SFD5" s="290"/>
      <c r="SFE5" s="290"/>
      <c r="SFF5" s="290"/>
      <c r="SFG5" s="290"/>
      <c r="SFH5" s="290"/>
      <c r="SFI5" s="290"/>
      <c r="SFJ5" s="290"/>
      <c r="SFK5" s="290"/>
      <c r="SFL5" s="290"/>
      <c r="SFM5" s="290"/>
      <c r="SFN5" s="290"/>
      <c r="SFO5" s="290"/>
      <c r="SFP5" s="290"/>
      <c r="SFQ5" s="290"/>
      <c r="SFR5" s="290"/>
      <c r="SFS5" s="290"/>
      <c r="SFT5" s="290"/>
      <c r="SFU5" s="290"/>
      <c r="SFV5" s="290"/>
      <c r="SFW5" s="290"/>
      <c r="SFX5" s="290"/>
      <c r="SFY5" s="290"/>
      <c r="SFZ5" s="290"/>
      <c r="SGA5" s="290"/>
      <c r="SGB5" s="290"/>
      <c r="SGC5" s="290"/>
      <c r="SGD5" s="290"/>
      <c r="SGE5" s="290"/>
      <c r="SGF5" s="290"/>
      <c r="SGG5" s="290"/>
      <c r="SGH5" s="290"/>
      <c r="SGI5" s="290"/>
      <c r="SGJ5" s="290"/>
      <c r="SGK5" s="290"/>
      <c r="SGL5" s="290"/>
      <c r="SGM5" s="290"/>
      <c r="SGN5" s="290"/>
      <c r="SGO5" s="290"/>
      <c r="SGP5" s="290"/>
      <c r="SGQ5" s="290"/>
      <c r="SGR5" s="290"/>
      <c r="SGS5" s="290"/>
      <c r="SGT5" s="290"/>
      <c r="SGU5" s="290"/>
      <c r="SGV5" s="290"/>
      <c r="SGW5" s="290"/>
      <c r="SGX5" s="290"/>
      <c r="SGY5" s="290"/>
      <c r="SGZ5" s="290"/>
      <c r="SHA5" s="290"/>
      <c r="SHB5" s="290"/>
      <c r="SHC5" s="290"/>
      <c r="SHD5" s="290"/>
      <c r="SHE5" s="290"/>
      <c r="SHF5" s="290"/>
      <c r="SHG5" s="290"/>
      <c r="SHH5" s="290"/>
      <c r="SHI5" s="290"/>
      <c r="SHJ5" s="290"/>
      <c r="SHK5" s="290"/>
      <c r="SHL5" s="290"/>
      <c r="SHM5" s="290"/>
      <c r="SHN5" s="290"/>
      <c r="SHO5" s="290"/>
      <c r="SHP5" s="290"/>
      <c r="SHQ5" s="290"/>
      <c r="SHR5" s="290"/>
      <c r="SHS5" s="290"/>
      <c r="SHT5" s="290"/>
      <c r="SHU5" s="290"/>
      <c r="SHV5" s="290"/>
      <c r="SHW5" s="290"/>
      <c r="SHX5" s="290"/>
      <c r="SHY5" s="290"/>
      <c r="SHZ5" s="290"/>
      <c r="SIA5" s="290"/>
      <c r="SIB5" s="290"/>
      <c r="SIC5" s="290"/>
      <c r="SID5" s="290"/>
      <c r="SIE5" s="290"/>
      <c r="SIF5" s="290"/>
      <c r="SIG5" s="290"/>
      <c r="SIH5" s="290"/>
      <c r="SII5" s="290"/>
      <c r="SIJ5" s="290"/>
      <c r="SIK5" s="290"/>
      <c r="SIL5" s="290"/>
      <c r="SIM5" s="290"/>
      <c r="SIN5" s="290"/>
      <c r="SIO5" s="290"/>
      <c r="SIP5" s="290"/>
      <c r="SIQ5" s="290"/>
      <c r="SIR5" s="290"/>
      <c r="SIS5" s="290"/>
      <c r="SIT5" s="290"/>
      <c r="SIU5" s="290"/>
      <c r="SIV5" s="290"/>
      <c r="SIW5" s="290"/>
      <c r="SIX5" s="290"/>
      <c r="SIY5" s="290"/>
      <c r="SIZ5" s="290"/>
      <c r="SJA5" s="290"/>
      <c r="SJB5" s="290"/>
      <c r="SJC5" s="290"/>
      <c r="SJD5" s="290"/>
      <c r="SJE5" s="290"/>
      <c r="SJF5" s="290"/>
      <c r="SJG5" s="290"/>
      <c r="SJH5" s="290"/>
      <c r="SJI5" s="290"/>
      <c r="SJJ5" s="290"/>
      <c r="SJK5" s="290"/>
      <c r="SJL5" s="290"/>
      <c r="SJM5" s="290"/>
      <c r="SJN5" s="290"/>
      <c r="SJO5" s="290"/>
      <c r="SJP5" s="290"/>
      <c r="SJQ5" s="290"/>
      <c r="SJR5" s="290"/>
      <c r="SJS5" s="290"/>
      <c r="SJT5" s="290"/>
      <c r="SJU5" s="290"/>
      <c r="SJV5" s="290"/>
      <c r="SJW5" s="290"/>
      <c r="SJX5" s="290"/>
      <c r="SJY5" s="290"/>
      <c r="SJZ5" s="290"/>
      <c r="SKA5" s="290"/>
      <c r="SKB5" s="290"/>
      <c r="SKC5" s="290"/>
      <c r="SKD5" s="290"/>
      <c r="SKE5" s="290"/>
      <c r="SKF5" s="290"/>
      <c r="SKG5" s="290"/>
      <c r="SKH5" s="290"/>
      <c r="SKI5" s="290"/>
      <c r="SKJ5" s="290"/>
      <c r="SKK5" s="290"/>
      <c r="SKL5" s="290"/>
      <c r="SKM5" s="290"/>
      <c r="SKN5" s="290"/>
      <c r="SKO5" s="290"/>
      <c r="SKP5" s="290"/>
      <c r="SKQ5" s="290"/>
      <c r="SKR5" s="290"/>
      <c r="SKS5" s="290"/>
      <c r="SKT5" s="290"/>
      <c r="SKU5" s="290"/>
      <c r="SKV5" s="290"/>
      <c r="SKW5" s="290"/>
      <c r="SKX5" s="290"/>
      <c r="SKY5" s="290"/>
      <c r="SKZ5" s="290"/>
      <c r="SLA5" s="290"/>
      <c r="SLB5" s="290"/>
      <c r="SLC5" s="290"/>
      <c r="SLD5" s="290"/>
      <c r="SLE5" s="290"/>
      <c r="SLF5" s="290"/>
      <c r="SLG5" s="290"/>
      <c r="SLH5" s="290"/>
      <c r="SLI5" s="290"/>
      <c r="SLJ5" s="290"/>
      <c r="SLK5" s="290"/>
      <c r="SLL5" s="290"/>
      <c r="SLM5" s="290"/>
      <c r="SLN5" s="290"/>
      <c r="SLO5" s="290"/>
      <c r="SLP5" s="290"/>
      <c r="SLQ5" s="290"/>
      <c r="SLR5" s="290"/>
      <c r="SLS5" s="290"/>
      <c r="SLT5" s="290"/>
      <c r="SLU5" s="290"/>
      <c r="SLV5" s="290"/>
      <c r="SLW5" s="290"/>
      <c r="SLX5" s="290"/>
      <c r="SLY5" s="290"/>
      <c r="SLZ5" s="290"/>
      <c r="SMA5" s="290"/>
      <c r="SMB5" s="290"/>
      <c r="SMC5" s="290"/>
      <c r="SMD5" s="290"/>
      <c r="SME5" s="290"/>
      <c r="SMF5" s="290"/>
      <c r="SMG5" s="290"/>
      <c r="SMH5" s="290"/>
      <c r="SMI5" s="290"/>
      <c r="SMJ5" s="290"/>
      <c r="SMK5" s="290"/>
      <c r="SML5" s="290"/>
      <c r="SMM5" s="290"/>
      <c r="SMN5" s="290"/>
      <c r="SMO5" s="290"/>
      <c r="SMP5" s="290"/>
      <c r="SMQ5" s="290"/>
      <c r="SMR5" s="290"/>
      <c r="SMS5" s="290"/>
      <c r="SMT5" s="290"/>
      <c r="SMU5" s="290"/>
      <c r="SMV5" s="290"/>
      <c r="SMW5" s="290"/>
      <c r="SMX5" s="290"/>
      <c r="SMY5" s="290"/>
      <c r="SMZ5" s="290"/>
      <c r="SNA5" s="290"/>
      <c r="SNB5" s="290"/>
      <c r="SNC5" s="290"/>
      <c r="SND5" s="290"/>
      <c r="SNE5" s="290"/>
      <c r="SNF5" s="290"/>
      <c r="SNG5" s="290"/>
      <c r="SNH5" s="290"/>
      <c r="SNI5" s="290"/>
      <c r="SNJ5" s="290"/>
      <c r="SNK5" s="290"/>
      <c r="SNL5" s="290"/>
      <c r="SNM5" s="290"/>
      <c r="SNN5" s="290"/>
      <c r="SNO5" s="290"/>
      <c r="SNP5" s="290"/>
      <c r="SNQ5" s="290"/>
      <c r="SNR5" s="290"/>
      <c r="SNS5" s="290"/>
      <c r="SNT5" s="290"/>
      <c r="SNU5" s="290"/>
      <c r="SNV5" s="290"/>
      <c r="SNW5" s="290"/>
      <c r="SNX5" s="290"/>
      <c r="SNY5" s="290"/>
      <c r="SNZ5" s="290"/>
      <c r="SOA5" s="290"/>
      <c r="SOB5" s="290"/>
      <c r="SOC5" s="290"/>
      <c r="SOD5" s="290"/>
      <c r="SOE5" s="290"/>
      <c r="SOF5" s="290"/>
      <c r="SOG5" s="290"/>
      <c r="SOH5" s="290"/>
      <c r="SOI5" s="290"/>
      <c r="SOJ5" s="290"/>
      <c r="SOK5" s="290"/>
      <c r="SOL5" s="290"/>
      <c r="SOM5" s="290"/>
      <c r="SON5" s="290"/>
      <c r="SOO5" s="290"/>
      <c r="SOP5" s="290"/>
      <c r="SOQ5" s="290"/>
      <c r="SOR5" s="290"/>
      <c r="SOS5" s="290"/>
      <c r="SOT5" s="290"/>
      <c r="SOU5" s="290"/>
      <c r="SOV5" s="290"/>
      <c r="SOW5" s="290"/>
      <c r="SOX5" s="290"/>
      <c r="SOY5" s="290"/>
      <c r="SOZ5" s="290"/>
      <c r="SPA5" s="290"/>
      <c r="SPB5" s="290"/>
      <c r="SPC5" s="290"/>
      <c r="SPD5" s="290"/>
      <c r="SPE5" s="290"/>
      <c r="SPF5" s="290"/>
      <c r="SPG5" s="290"/>
      <c r="SPH5" s="290"/>
      <c r="SPI5" s="290"/>
      <c r="SPJ5" s="290"/>
      <c r="SPK5" s="290"/>
      <c r="SPL5" s="290"/>
      <c r="SPM5" s="290"/>
      <c r="SPN5" s="290"/>
      <c r="SPO5" s="290"/>
      <c r="SPP5" s="290"/>
      <c r="SPQ5" s="290"/>
      <c r="SPR5" s="290"/>
      <c r="SPS5" s="290"/>
      <c r="SPT5" s="290"/>
      <c r="SPU5" s="290"/>
      <c r="SPV5" s="290"/>
      <c r="SPW5" s="290"/>
      <c r="SPX5" s="290"/>
      <c r="SPY5" s="290"/>
      <c r="SPZ5" s="290"/>
      <c r="SQA5" s="290"/>
      <c r="SQB5" s="290"/>
      <c r="SQC5" s="290"/>
      <c r="SQD5" s="290"/>
      <c r="SQE5" s="290"/>
      <c r="SQF5" s="290"/>
      <c r="SQG5" s="290"/>
      <c r="SQH5" s="290"/>
      <c r="SQI5" s="290"/>
      <c r="SQJ5" s="290"/>
      <c r="SQK5" s="290"/>
      <c r="SQL5" s="290"/>
      <c r="SQM5" s="290"/>
      <c r="SQN5" s="290"/>
      <c r="SQO5" s="290"/>
      <c r="SQP5" s="290"/>
      <c r="SQQ5" s="290"/>
      <c r="SQR5" s="290"/>
      <c r="SQS5" s="290"/>
      <c r="SQT5" s="290"/>
      <c r="SQU5" s="290"/>
      <c r="SQV5" s="290"/>
      <c r="SQW5" s="290"/>
      <c r="SQX5" s="290"/>
      <c r="SQY5" s="290"/>
      <c r="SQZ5" s="290"/>
      <c r="SRA5" s="290"/>
      <c r="SRB5" s="290"/>
      <c r="SRC5" s="290"/>
      <c r="SRD5" s="290"/>
      <c r="SRE5" s="290"/>
      <c r="SRF5" s="290"/>
      <c r="SRG5" s="290"/>
      <c r="SRH5" s="290"/>
      <c r="SRI5" s="290"/>
      <c r="SRJ5" s="290"/>
      <c r="SRK5" s="290"/>
      <c r="SRL5" s="290"/>
      <c r="SRM5" s="290"/>
      <c r="SRN5" s="290"/>
      <c r="SRO5" s="290"/>
      <c r="SRP5" s="290"/>
      <c r="SRQ5" s="290"/>
      <c r="SRR5" s="290"/>
      <c r="SRS5" s="290"/>
      <c r="SRT5" s="290"/>
      <c r="SRU5" s="290"/>
      <c r="SRV5" s="290"/>
      <c r="SRW5" s="290"/>
      <c r="SRX5" s="290"/>
      <c r="SRY5" s="290"/>
      <c r="SRZ5" s="290"/>
      <c r="SSA5" s="290"/>
      <c r="SSB5" s="290"/>
      <c r="SSC5" s="290"/>
      <c r="SSD5" s="290"/>
      <c r="SSE5" s="290"/>
      <c r="SSF5" s="290"/>
      <c r="SSG5" s="290"/>
      <c r="SSH5" s="290"/>
      <c r="SSI5" s="290"/>
      <c r="SSJ5" s="290"/>
      <c r="SSK5" s="290"/>
      <c r="SSL5" s="290"/>
      <c r="SSM5" s="290"/>
      <c r="SSN5" s="290"/>
      <c r="SSO5" s="290"/>
      <c r="SSP5" s="290"/>
      <c r="SSQ5" s="290"/>
      <c r="SSR5" s="290"/>
      <c r="SSS5" s="290"/>
      <c r="SST5" s="290"/>
      <c r="SSU5" s="290"/>
      <c r="SSV5" s="290"/>
      <c r="SSW5" s="290"/>
      <c r="SSX5" s="290"/>
      <c r="SSY5" s="290"/>
      <c r="SSZ5" s="290"/>
      <c r="STA5" s="290"/>
      <c r="STB5" s="290"/>
      <c r="STC5" s="290"/>
      <c r="STD5" s="290"/>
      <c r="STE5" s="290"/>
      <c r="STF5" s="290"/>
      <c r="STG5" s="290"/>
      <c r="STH5" s="290"/>
      <c r="STI5" s="290"/>
      <c r="STJ5" s="290"/>
      <c r="STK5" s="290"/>
      <c r="STL5" s="290"/>
      <c r="STM5" s="290"/>
      <c r="STN5" s="290"/>
      <c r="STO5" s="290"/>
      <c r="STP5" s="290"/>
      <c r="STQ5" s="290"/>
      <c r="STR5" s="290"/>
      <c r="STS5" s="290"/>
      <c r="STT5" s="290"/>
      <c r="STU5" s="290"/>
      <c r="STV5" s="290"/>
      <c r="STW5" s="290"/>
      <c r="STX5" s="290"/>
      <c r="STY5" s="290"/>
      <c r="STZ5" s="290"/>
      <c r="SUA5" s="290"/>
      <c r="SUB5" s="290"/>
      <c r="SUC5" s="290"/>
      <c r="SUD5" s="290"/>
      <c r="SUE5" s="290"/>
      <c r="SUF5" s="290"/>
      <c r="SUG5" s="290"/>
      <c r="SUH5" s="290"/>
      <c r="SUI5" s="290"/>
      <c r="SUJ5" s="290"/>
      <c r="SUK5" s="290"/>
      <c r="SUL5" s="290"/>
      <c r="SUM5" s="290"/>
      <c r="SUN5" s="290"/>
      <c r="SUO5" s="290"/>
      <c r="SUP5" s="290"/>
      <c r="SUQ5" s="290"/>
      <c r="SUR5" s="290"/>
      <c r="SUS5" s="290"/>
      <c r="SUT5" s="290"/>
      <c r="SUU5" s="290"/>
      <c r="SUV5" s="290"/>
      <c r="SUW5" s="290"/>
      <c r="SUX5" s="290"/>
      <c r="SUY5" s="290"/>
      <c r="SUZ5" s="290"/>
      <c r="SVA5" s="290"/>
      <c r="SVB5" s="290"/>
      <c r="SVC5" s="290"/>
      <c r="SVD5" s="290"/>
      <c r="SVE5" s="290"/>
      <c r="SVF5" s="290"/>
      <c r="SVG5" s="290"/>
      <c r="SVH5" s="290"/>
      <c r="SVI5" s="290"/>
      <c r="SVJ5" s="290"/>
      <c r="SVK5" s="290"/>
      <c r="SVL5" s="290"/>
      <c r="SVM5" s="290"/>
      <c r="SVN5" s="290"/>
      <c r="SVO5" s="290"/>
      <c r="SVP5" s="290"/>
      <c r="SVQ5" s="290"/>
      <c r="SVR5" s="290"/>
      <c r="SVS5" s="290"/>
      <c r="SVT5" s="290"/>
      <c r="SVU5" s="290"/>
      <c r="SVV5" s="290"/>
      <c r="SVW5" s="290"/>
      <c r="SVX5" s="290"/>
      <c r="SVY5" s="290"/>
      <c r="SVZ5" s="290"/>
      <c r="SWA5" s="290"/>
      <c r="SWB5" s="290"/>
      <c r="SWC5" s="290"/>
      <c r="SWD5" s="290"/>
      <c r="SWE5" s="290"/>
      <c r="SWF5" s="290"/>
      <c r="SWG5" s="290"/>
      <c r="SWH5" s="290"/>
      <c r="SWI5" s="290"/>
      <c r="SWJ5" s="290"/>
      <c r="SWK5" s="290"/>
      <c r="SWL5" s="290"/>
      <c r="SWM5" s="290"/>
      <c r="SWN5" s="290"/>
      <c r="SWO5" s="290"/>
      <c r="SWP5" s="290"/>
      <c r="SWQ5" s="290"/>
      <c r="SWR5" s="290"/>
      <c r="SWS5" s="290"/>
      <c r="SWT5" s="290"/>
      <c r="SWU5" s="290"/>
      <c r="SWV5" s="290"/>
      <c r="SWW5" s="290"/>
      <c r="SWX5" s="290"/>
      <c r="SWY5" s="290"/>
      <c r="SWZ5" s="290"/>
      <c r="SXA5" s="290"/>
      <c r="SXB5" s="290"/>
      <c r="SXC5" s="290"/>
      <c r="SXD5" s="290"/>
      <c r="SXE5" s="290"/>
      <c r="SXF5" s="290"/>
      <c r="SXG5" s="290"/>
      <c r="SXH5" s="290"/>
      <c r="SXI5" s="290"/>
      <c r="SXJ5" s="290"/>
      <c r="SXK5" s="290"/>
      <c r="SXL5" s="290"/>
      <c r="SXM5" s="290"/>
      <c r="SXN5" s="290"/>
      <c r="SXO5" s="290"/>
      <c r="SXP5" s="290"/>
      <c r="SXQ5" s="290"/>
      <c r="SXR5" s="290"/>
      <c r="SXS5" s="290"/>
      <c r="SXT5" s="290"/>
      <c r="SXU5" s="290"/>
      <c r="SXV5" s="290"/>
      <c r="SXW5" s="290"/>
      <c r="SXX5" s="290"/>
      <c r="SXY5" s="290"/>
      <c r="SXZ5" s="290"/>
      <c r="SYA5" s="290"/>
      <c r="SYB5" s="290"/>
      <c r="SYC5" s="290"/>
      <c r="SYD5" s="290"/>
      <c r="SYE5" s="290"/>
      <c r="SYF5" s="290"/>
      <c r="SYG5" s="290"/>
      <c r="SYH5" s="290"/>
      <c r="SYI5" s="290"/>
      <c r="SYJ5" s="290"/>
      <c r="SYK5" s="290"/>
      <c r="SYL5" s="290"/>
      <c r="SYM5" s="290"/>
      <c r="SYN5" s="290"/>
      <c r="SYO5" s="290"/>
      <c r="SYP5" s="290"/>
      <c r="SYQ5" s="290"/>
      <c r="SYR5" s="290"/>
      <c r="SYS5" s="290"/>
      <c r="SYT5" s="290"/>
      <c r="SYU5" s="290"/>
      <c r="SYV5" s="290"/>
      <c r="SYW5" s="290"/>
      <c r="SYX5" s="290"/>
      <c r="SYY5" s="290"/>
      <c r="SYZ5" s="290"/>
      <c r="SZA5" s="290"/>
      <c r="SZB5" s="290"/>
      <c r="SZC5" s="290"/>
      <c r="SZD5" s="290"/>
      <c r="SZE5" s="290"/>
      <c r="SZF5" s="290"/>
      <c r="SZG5" s="290"/>
      <c r="SZH5" s="290"/>
      <c r="SZI5" s="290"/>
      <c r="SZJ5" s="290"/>
      <c r="SZK5" s="290"/>
      <c r="SZL5" s="290"/>
      <c r="SZM5" s="290"/>
      <c r="SZN5" s="290"/>
      <c r="SZO5" s="290"/>
      <c r="SZP5" s="290"/>
      <c r="SZQ5" s="290"/>
      <c r="SZR5" s="290"/>
      <c r="SZS5" s="290"/>
      <c r="SZT5" s="290"/>
      <c r="SZU5" s="290"/>
      <c r="SZV5" s="290"/>
      <c r="SZW5" s="290"/>
      <c r="SZX5" s="290"/>
      <c r="SZY5" s="290"/>
      <c r="SZZ5" s="290"/>
      <c r="TAA5" s="290"/>
      <c r="TAB5" s="290"/>
      <c r="TAC5" s="290"/>
      <c r="TAD5" s="290"/>
      <c r="TAE5" s="290"/>
      <c r="TAF5" s="290"/>
      <c r="TAG5" s="290"/>
      <c r="TAH5" s="290"/>
      <c r="TAI5" s="290"/>
      <c r="TAJ5" s="290"/>
      <c r="TAK5" s="290"/>
      <c r="TAL5" s="290"/>
      <c r="TAM5" s="290"/>
      <c r="TAN5" s="290"/>
      <c r="TAO5" s="290"/>
      <c r="TAP5" s="290"/>
      <c r="TAQ5" s="290"/>
      <c r="TAR5" s="290"/>
      <c r="TAS5" s="290"/>
      <c r="TAT5" s="290"/>
      <c r="TAU5" s="290"/>
      <c r="TAV5" s="290"/>
      <c r="TAW5" s="290"/>
      <c r="TAX5" s="290"/>
      <c r="TAY5" s="290"/>
      <c r="TAZ5" s="290"/>
      <c r="TBA5" s="290"/>
      <c r="TBB5" s="290"/>
      <c r="TBC5" s="290"/>
      <c r="TBD5" s="290"/>
      <c r="TBE5" s="290"/>
      <c r="TBF5" s="290"/>
      <c r="TBG5" s="290"/>
      <c r="TBH5" s="290"/>
      <c r="TBI5" s="290"/>
      <c r="TBJ5" s="290"/>
      <c r="TBK5" s="290"/>
      <c r="TBL5" s="290"/>
      <c r="TBM5" s="290"/>
      <c r="TBN5" s="290"/>
      <c r="TBO5" s="290"/>
      <c r="TBP5" s="290"/>
      <c r="TBQ5" s="290"/>
      <c r="TBR5" s="290"/>
      <c r="TBS5" s="290"/>
      <c r="TBT5" s="290"/>
      <c r="TBU5" s="290"/>
      <c r="TBV5" s="290"/>
      <c r="TBW5" s="290"/>
      <c r="TBX5" s="290"/>
      <c r="TBY5" s="290"/>
      <c r="TBZ5" s="290"/>
      <c r="TCA5" s="290"/>
      <c r="TCB5" s="290"/>
      <c r="TCC5" s="290"/>
      <c r="TCD5" s="290"/>
      <c r="TCE5" s="290"/>
      <c r="TCF5" s="290"/>
      <c r="TCG5" s="290"/>
      <c r="TCH5" s="290"/>
      <c r="TCI5" s="290"/>
      <c r="TCJ5" s="290"/>
      <c r="TCK5" s="290"/>
      <c r="TCL5" s="290"/>
      <c r="TCM5" s="290"/>
      <c r="TCN5" s="290"/>
      <c r="TCO5" s="290"/>
      <c r="TCP5" s="290"/>
      <c r="TCQ5" s="290"/>
      <c r="TCR5" s="290"/>
      <c r="TCS5" s="290"/>
      <c r="TCT5" s="290"/>
      <c r="TCU5" s="290"/>
      <c r="TCV5" s="290"/>
      <c r="TCW5" s="290"/>
      <c r="TCX5" s="290"/>
      <c r="TCY5" s="290"/>
      <c r="TCZ5" s="290"/>
      <c r="TDA5" s="290"/>
      <c r="TDB5" s="290"/>
      <c r="TDC5" s="290"/>
      <c r="TDD5" s="290"/>
      <c r="TDE5" s="290"/>
      <c r="TDF5" s="290"/>
      <c r="TDG5" s="290"/>
      <c r="TDH5" s="290"/>
      <c r="TDI5" s="290"/>
      <c r="TDJ5" s="290"/>
      <c r="TDK5" s="290"/>
      <c r="TDL5" s="290"/>
      <c r="TDM5" s="290"/>
      <c r="TDN5" s="290"/>
      <c r="TDO5" s="290"/>
      <c r="TDP5" s="290"/>
      <c r="TDQ5" s="290"/>
      <c r="TDR5" s="290"/>
      <c r="TDS5" s="290"/>
      <c r="TDT5" s="290"/>
      <c r="TDU5" s="290"/>
      <c r="TDV5" s="290"/>
      <c r="TDW5" s="290"/>
      <c r="TDX5" s="290"/>
      <c r="TDY5" s="290"/>
      <c r="TDZ5" s="290"/>
      <c r="TEA5" s="290"/>
      <c r="TEB5" s="290"/>
      <c r="TEC5" s="290"/>
      <c r="TED5" s="290"/>
      <c r="TEE5" s="290"/>
      <c r="TEF5" s="290"/>
      <c r="TEG5" s="290"/>
      <c r="TEH5" s="290"/>
      <c r="TEI5" s="290"/>
      <c r="TEJ5" s="290"/>
      <c r="TEK5" s="290"/>
      <c r="TEL5" s="290"/>
      <c r="TEM5" s="290"/>
      <c r="TEN5" s="290"/>
      <c r="TEO5" s="290"/>
      <c r="TEP5" s="290"/>
      <c r="TEQ5" s="290"/>
      <c r="TER5" s="290"/>
      <c r="TES5" s="290"/>
      <c r="TET5" s="290"/>
      <c r="TEU5" s="290"/>
      <c r="TEV5" s="290"/>
      <c r="TEW5" s="290"/>
      <c r="TEX5" s="290"/>
      <c r="TEY5" s="290"/>
      <c r="TEZ5" s="290"/>
      <c r="TFA5" s="290"/>
      <c r="TFB5" s="290"/>
      <c r="TFC5" s="290"/>
      <c r="TFD5" s="290"/>
      <c r="TFE5" s="290"/>
      <c r="TFF5" s="290"/>
      <c r="TFG5" s="290"/>
      <c r="TFH5" s="290"/>
      <c r="TFI5" s="290"/>
      <c r="TFJ5" s="290"/>
      <c r="TFK5" s="290"/>
      <c r="TFL5" s="290"/>
      <c r="TFM5" s="290"/>
      <c r="TFN5" s="290"/>
      <c r="TFO5" s="290"/>
      <c r="TFP5" s="290"/>
      <c r="TFQ5" s="290"/>
      <c r="TFR5" s="290"/>
      <c r="TFS5" s="290"/>
      <c r="TFT5" s="290"/>
      <c r="TFU5" s="290"/>
      <c r="TFV5" s="290"/>
      <c r="TFW5" s="290"/>
      <c r="TFX5" s="290"/>
      <c r="TFY5" s="290"/>
      <c r="TFZ5" s="290"/>
      <c r="TGA5" s="290"/>
      <c r="TGB5" s="290"/>
      <c r="TGC5" s="290"/>
      <c r="TGD5" s="290"/>
      <c r="TGE5" s="290"/>
      <c r="TGF5" s="290"/>
      <c r="TGG5" s="290"/>
      <c r="TGH5" s="290"/>
      <c r="TGI5" s="290"/>
      <c r="TGJ5" s="290"/>
      <c r="TGK5" s="290"/>
      <c r="TGL5" s="290"/>
      <c r="TGM5" s="290"/>
      <c r="TGN5" s="290"/>
      <c r="TGO5" s="290"/>
      <c r="TGP5" s="290"/>
      <c r="TGQ5" s="290"/>
      <c r="TGR5" s="290"/>
      <c r="TGS5" s="290"/>
      <c r="TGT5" s="290"/>
      <c r="TGU5" s="290"/>
      <c r="TGV5" s="290"/>
      <c r="TGW5" s="290"/>
      <c r="TGX5" s="290"/>
      <c r="TGY5" s="290"/>
      <c r="TGZ5" s="290"/>
      <c r="THA5" s="290"/>
      <c r="THB5" s="290"/>
      <c r="THC5" s="290"/>
      <c r="THD5" s="290"/>
      <c r="THE5" s="290"/>
      <c r="THF5" s="290"/>
      <c r="THG5" s="290"/>
      <c r="THH5" s="290"/>
      <c r="THI5" s="290"/>
      <c r="THJ5" s="290"/>
      <c r="THK5" s="290"/>
      <c r="THL5" s="290"/>
      <c r="THM5" s="290"/>
      <c r="THN5" s="290"/>
      <c r="THO5" s="290"/>
      <c r="THP5" s="290"/>
      <c r="THQ5" s="290"/>
      <c r="THR5" s="290"/>
      <c r="THS5" s="290"/>
      <c r="THT5" s="290"/>
      <c r="THU5" s="290"/>
      <c r="THV5" s="290"/>
      <c r="THW5" s="290"/>
      <c r="THX5" s="290"/>
      <c r="THY5" s="290"/>
      <c r="THZ5" s="290"/>
      <c r="TIA5" s="290"/>
      <c r="TIB5" s="290"/>
      <c r="TIC5" s="290"/>
      <c r="TID5" s="290"/>
      <c r="TIE5" s="290"/>
      <c r="TIF5" s="290"/>
      <c r="TIG5" s="290"/>
      <c r="TIH5" s="290"/>
      <c r="TII5" s="290"/>
      <c r="TIJ5" s="290"/>
      <c r="TIK5" s="290"/>
      <c r="TIL5" s="290"/>
      <c r="TIM5" s="290"/>
      <c r="TIN5" s="290"/>
      <c r="TIO5" s="290"/>
      <c r="TIP5" s="290"/>
      <c r="TIQ5" s="290"/>
      <c r="TIR5" s="290"/>
      <c r="TIS5" s="290"/>
      <c r="TIT5" s="290"/>
      <c r="TIU5" s="290"/>
      <c r="TIV5" s="290"/>
      <c r="TIW5" s="290"/>
      <c r="TIX5" s="290"/>
      <c r="TIY5" s="290"/>
      <c r="TIZ5" s="290"/>
      <c r="TJA5" s="290"/>
      <c r="TJB5" s="290"/>
      <c r="TJC5" s="290"/>
      <c r="TJD5" s="290"/>
      <c r="TJE5" s="290"/>
      <c r="TJF5" s="290"/>
      <c r="TJG5" s="290"/>
      <c r="TJH5" s="290"/>
      <c r="TJI5" s="290"/>
      <c r="TJJ5" s="290"/>
      <c r="TJK5" s="290"/>
      <c r="TJL5" s="290"/>
      <c r="TJM5" s="290"/>
      <c r="TJN5" s="290"/>
      <c r="TJO5" s="290"/>
      <c r="TJP5" s="290"/>
      <c r="TJQ5" s="290"/>
      <c r="TJR5" s="290"/>
      <c r="TJS5" s="290"/>
      <c r="TJT5" s="290"/>
      <c r="TJU5" s="290"/>
      <c r="TJV5" s="290"/>
      <c r="TJW5" s="290"/>
      <c r="TJX5" s="290"/>
      <c r="TJY5" s="290"/>
      <c r="TJZ5" s="290"/>
      <c r="TKA5" s="290"/>
      <c r="TKB5" s="290"/>
      <c r="TKC5" s="290"/>
      <c r="TKD5" s="290"/>
      <c r="TKE5" s="290"/>
      <c r="TKF5" s="290"/>
      <c r="TKG5" s="290"/>
      <c r="TKH5" s="290"/>
      <c r="TKI5" s="290"/>
      <c r="TKJ5" s="290"/>
      <c r="TKK5" s="290"/>
      <c r="TKL5" s="290"/>
      <c r="TKM5" s="290"/>
      <c r="TKN5" s="290"/>
      <c r="TKO5" s="290"/>
      <c r="TKP5" s="290"/>
      <c r="TKQ5" s="290"/>
      <c r="TKR5" s="290"/>
      <c r="TKS5" s="290"/>
      <c r="TKT5" s="290"/>
      <c r="TKU5" s="290"/>
      <c r="TKV5" s="290"/>
      <c r="TKW5" s="290"/>
      <c r="TKX5" s="290"/>
      <c r="TKY5" s="290"/>
      <c r="TKZ5" s="290"/>
      <c r="TLA5" s="290"/>
      <c r="TLB5" s="290"/>
      <c r="TLC5" s="290"/>
      <c r="TLD5" s="290"/>
      <c r="TLE5" s="290"/>
      <c r="TLF5" s="290"/>
      <c r="TLG5" s="290"/>
      <c r="TLH5" s="290"/>
      <c r="TLI5" s="290"/>
      <c r="TLJ5" s="290"/>
      <c r="TLK5" s="290"/>
      <c r="TLL5" s="290"/>
      <c r="TLM5" s="290"/>
      <c r="TLN5" s="290"/>
      <c r="TLO5" s="290"/>
      <c r="TLP5" s="290"/>
      <c r="TLQ5" s="290"/>
      <c r="TLR5" s="290"/>
      <c r="TLS5" s="290"/>
      <c r="TLT5" s="290"/>
      <c r="TLU5" s="290"/>
      <c r="TLV5" s="290"/>
      <c r="TLW5" s="290"/>
      <c r="TLX5" s="290"/>
      <c r="TLY5" s="290"/>
      <c r="TLZ5" s="290"/>
      <c r="TMA5" s="290"/>
      <c r="TMB5" s="290"/>
      <c r="TMC5" s="290"/>
      <c r="TMD5" s="290"/>
      <c r="TME5" s="290"/>
      <c r="TMF5" s="290"/>
      <c r="TMG5" s="290"/>
      <c r="TMH5" s="290"/>
      <c r="TMI5" s="290"/>
      <c r="TMJ5" s="290"/>
      <c r="TMK5" s="290"/>
      <c r="TML5" s="290"/>
      <c r="TMM5" s="290"/>
      <c r="TMN5" s="290"/>
      <c r="TMO5" s="290"/>
      <c r="TMP5" s="290"/>
      <c r="TMQ5" s="290"/>
      <c r="TMR5" s="290"/>
      <c r="TMS5" s="290"/>
      <c r="TMT5" s="290"/>
      <c r="TMU5" s="290"/>
      <c r="TMV5" s="290"/>
      <c r="TMW5" s="290"/>
      <c r="TMX5" s="290"/>
      <c r="TMY5" s="290"/>
      <c r="TMZ5" s="290"/>
      <c r="TNA5" s="290"/>
      <c r="TNB5" s="290"/>
      <c r="TNC5" s="290"/>
      <c r="TND5" s="290"/>
      <c r="TNE5" s="290"/>
      <c r="TNF5" s="290"/>
      <c r="TNG5" s="290"/>
      <c r="TNH5" s="290"/>
      <c r="TNI5" s="290"/>
      <c r="TNJ5" s="290"/>
      <c r="TNK5" s="290"/>
      <c r="TNL5" s="290"/>
      <c r="TNM5" s="290"/>
      <c r="TNN5" s="290"/>
      <c r="TNO5" s="290"/>
      <c r="TNP5" s="290"/>
      <c r="TNQ5" s="290"/>
      <c r="TNR5" s="290"/>
      <c r="TNS5" s="290"/>
      <c r="TNT5" s="290"/>
      <c r="TNU5" s="290"/>
      <c r="TNV5" s="290"/>
      <c r="TNW5" s="290"/>
      <c r="TNX5" s="290"/>
      <c r="TNY5" s="290"/>
      <c r="TNZ5" s="290"/>
      <c r="TOA5" s="290"/>
      <c r="TOB5" s="290"/>
      <c r="TOC5" s="290"/>
      <c r="TOD5" s="290"/>
      <c r="TOE5" s="290"/>
      <c r="TOF5" s="290"/>
      <c r="TOG5" s="290"/>
      <c r="TOH5" s="290"/>
      <c r="TOI5" s="290"/>
      <c r="TOJ5" s="290"/>
      <c r="TOK5" s="290"/>
      <c r="TOL5" s="290"/>
      <c r="TOM5" s="290"/>
      <c r="TON5" s="290"/>
      <c r="TOO5" s="290"/>
      <c r="TOP5" s="290"/>
      <c r="TOQ5" s="290"/>
      <c r="TOR5" s="290"/>
      <c r="TOS5" s="290"/>
      <c r="TOT5" s="290"/>
      <c r="TOU5" s="290"/>
      <c r="TOV5" s="290"/>
      <c r="TOW5" s="290"/>
      <c r="TOX5" s="290"/>
      <c r="TOY5" s="290"/>
      <c r="TOZ5" s="290"/>
      <c r="TPA5" s="290"/>
      <c r="TPB5" s="290"/>
      <c r="TPC5" s="290"/>
      <c r="TPD5" s="290"/>
      <c r="TPE5" s="290"/>
      <c r="TPF5" s="290"/>
      <c r="TPG5" s="290"/>
      <c r="TPH5" s="290"/>
      <c r="TPI5" s="290"/>
      <c r="TPJ5" s="290"/>
      <c r="TPK5" s="290"/>
      <c r="TPL5" s="290"/>
      <c r="TPM5" s="290"/>
      <c r="TPN5" s="290"/>
      <c r="TPO5" s="290"/>
      <c r="TPP5" s="290"/>
      <c r="TPQ5" s="290"/>
      <c r="TPR5" s="290"/>
      <c r="TPS5" s="290"/>
      <c r="TPT5" s="290"/>
      <c r="TPU5" s="290"/>
      <c r="TPV5" s="290"/>
      <c r="TPW5" s="290"/>
      <c r="TPX5" s="290"/>
      <c r="TPY5" s="290"/>
      <c r="TPZ5" s="290"/>
      <c r="TQA5" s="290"/>
      <c r="TQB5" s="290"/>
      <c r="TQC5" s="290"/>
      <c r="TQD5" s="290"/>
      <c r="TQE5" s="290"/>
      <c r="TQF5" s="290"/>
      <c r="TQG5" s="290"/>
      <c r="TQH5" s="290"/>
      <c r="TQI5" s="290"/>
      <c r="TQJ5" s="290"/>
      <c r="TQK5" s="290"/>
      <c r="TQL5" s="290"/>
      <c r="TQM5" s="290"/>
      <c r="TQN5" s="290"/>
      <c r="TQO5" s="290"/>
      <c r="TQP5" s="290"/>
      <c r="TQQ5" s="290"/>
      <c r="TQR5" s="290"/>
      <c r="TQS5" s="290"/>
      <c r="TQT5" s="290"/>
      <c r="TQU5" s="290"/>
      <c r="TQV5" s="290"/>
      <c r="TQW5" s="290"/>
      <c r="TQX5" s="290"/>
      <c r="TQY5" s="290"/>
      <c r="TQZ5" s="290"/>
      <c r="TRA5" s="290"/>
      <c r="TRB5" s="290"/>
      <c r="TRC5" s="290"/>
      <c r="TRD5" s="290"/>
      <c r="TRE5" s="290"/>
      <c r="TRF5" s="290"/>
      <c r="TRG5" s="290"/>
      <c r="TRH5" s="290"/>
      <c r="TRI5" s="290"/>
      <c r="TRJ5" s="290"/>
      <c r="TRK5" s="290"/>
      <c r="TRL5" s="290"/>
      <c r="TRM5" s="290"/>
      <c r="TRN5" s="290"/>
      <c r="TRO5" s="290"/>
      <c r="TRP5" s="290"/>
      <c r="TRQ5" s="290"/>
      <c r="TRR5" s="290"/>
      <c r="TRS5" s="290"/>
      <c r="TRT5" s="290"/>
      <c r="TRU5" s="290"/>
      <c r="TRV5" s="290"/>
      <c r="TRW5" s="290"/>
      <c r="TRX5" s="290"/>
      <c r="TRY5" s="290"/>
      <c r="TRZ5" s="290"/>
      <c r="TSA5" s="290"/>
      <c r="TSB5" s="290"/>
      <c r="TSC5" s="290"/>
      <c r="TSD5" s="290"/>
      <c r="TSE5" s="290"/>
      <c r="TSF5" s="290"/>
      <c r="TSG5" s="290"/>
      <c r="TSH5" s="290"/>
      <c r="TSI5" s="290"/>
      <c r="TSJ5" s="290"/>
      <c r="TSK5" s="290"/>
      <c r="TSL5" s="290"/>
      <c r="TSM5" s="290"/>
      <c r="TSN5" s="290"/>
      <c r="TSO5" s="290"/>
      <c r="TSP5" s="290"/>
      <c r="TSQ5" s="290"/>
      <c r="TSR5" s="290"/>
      <c r="TSS5" s="290"/>
      <c r="TST5" s="290"/>
      <c r="TSU5" s="290"/>
      <c r="TSV5" s="290"/>
      <c r="TSW5" s="290"/>
      <c r="TSX5" s="290"/>
      <c r="TSY5" s="290"/>
      <c r="TSZ5" s="290"/>
      <c r="TTA5" s="290"/>
      <c r="TTB5" s="290"/>
      <c r="TTC5" s="290"/>
      <c r="TTD5" s="290"/>
      <c r="TTE5" s="290"/>
      <c r="TTF5" s="290"/>
      <c r="TTG5" s="290"/>
      <c r="TTH5" s="290"/>
      <c r="TTI5" s="290"/>
      <c r="TTJ5" s="290"/>
      <c r="TTK5" s="290"/>
      <c r="TTL5" s="290"/>
      <c r="TTM5" s="290"/>
      <c r="TTN5" s="290"/>
      <c r="TTO5" s="290"/>
      <c r="TTP5" s="290"/>
      <c r="TTQ5" s="290"/>
      <c r="TTR5" s="290"/>
      <c r="TTS5" s="290"/>
      <c r="TTT5" s="290"/>
      <c r="TTU5" s="290"/>
      <c r="TTV5" s="290"/>
      <c r="TTW5" s="290"/>
      <c r="TTX5" s="290"/>
      <c r="TTY5" s="290"/>
      <c r="TTZ5" s="290"/>
      <c r="TUA5" s="290"/>
      <c r="TUB5" s="290"/>
      <c r="TUC5" s="290"/>
      <c r="TUD5" s="290"/>
      <c r="TUE5" s="290"/>
      <c r="TUF5" s="290"/>
      <c r="TUG5" s="290"/>
      <c r="TUH5" s="290"/>
      <c r="TUI5" s="290"/>
      <c r="TUJ5" s="290"/>
      <c r="TUK5" s="290"/>
      <c r="TUL5" s="290"/>
      <c r="TUM5" s="290"/>
      <c r="TUN5" s="290"/>
      <c r="TUO5" s="290"/>
      <c r="TUP5" s="290"/>
      <c r="TUQ5" s="290"/>
      <c r="TUR5" s="290"/>
      <c r="TUS5" s="290"/>
      <c r="TUT5" s="290"/>
      <c r="TUU5" s="290"/>
      <c r="TUV5" s="290"/>
      <c r="TUW5" s="290"/>
      <c r="TUX5" s="290"/>
      <c r="TUY5" s="290"/>
      <c r="TUZ5" s="290"/>
      <c r="TVA5" s="290"/>
      <c r="TVB5" s="290"/>
      <c r="TVC5" s="290"/>
      <c r="TVD5" s="290"/>
      <c r="TVE5" s="290"/>
      <c r="TVF5" s="290"/>
      <c r="TVG5" s="290"/>
      <c r="TVH5" s="290"/>
      <c r="TVI5" s="290"/>
      <c r="TVJ5" s="290"/>
      <c r="TVK5" s="290"/>
      <c r="TVL5" s="290"/>
      <c r="TVM5" s="290"/>
      <c r="TVN5" s="290"/>
      <c r="TVO5" s="290"/>
      <c r="TVP5" s="290"/>
      <c r="TVQ5" s="290"/>
      <c r="TVR5" s="290"/>
      <c r="TVS5" s="290"/>
      <c r="TVT5" s="290"/>
      <c r="TVU5" s="290"/>
      <c r="TVV5" s="290"/>
      <c r="TVW5" s="290"/>
      <c r="TVX5" s="290"/>
      <c r="TVY5" s="290"/>
      <c r="TVZ5" s="290"/>
      <c r="TWA5" s="290"/>
      <c r="TWB5" s="290"/>
      <c r="TWC5" s="290"/>
      <c r="TWD5" s="290"/>
      <c r="TWE5" s="290"/>
      <c r="TWF5" s="290"/>
      <c r="TWG5" s="290"/>
      <c r="TWH5" s="290"/>
      <c r="TWI5" s="290"/>
      <c r="TWJ5" s="290"/>
      <c r="TWK5" s="290"/>
      <c r="TWL5" s="290"/>
      <c r="TWM5" s="290"/>
      <c r="TWN5" s="290"/>
      <c r="TWO5" s="290"/>
      <c r="TWP5" s="290"/>
      <c r="TWQ5" s="290"/>
      <c r="TWR5" s="290"/>
      <c r="TWS5" s="290"/>
      <c r="TWT5" s="290"/>
      <c r="TWU5" s="290"/>
      <c r="TWV5" s="290"/>
      <c r="TWW5" s="290"/>
      <c r="TWX5" s="290"/>
      <c r="TWY5" s="290"/>
      <c r="TWZ5" s="290"/>
      <c r="TXA5" s="290"/>
      <c r="TXB5" s="290"/>
      <c r="TXC5" s="290"/>
      <c r="TXD5" s="290"/>
      <c r="TXE5" s="290"/>
      <c r="TXF5" s="290"/>
      <c r="TXG5" s="290"/>
      <c r="TXH5" s="290"/>
      <c r="TXI5" s="290"/>
      <c r="TXJ5" s="290"/>
      <c r="TXK5" s="290"/>
      <c r="TXL5" s="290"/>
      <c r="TXM5" s="290"/>
      <c r="TXN5" s="290"/>
      <c r="TXO5" s="290"/>
      <c r="TXP5" s="290"/>
      <c r="TXQ5" s="290"/>
      <c r="TXR5" s="290"/>
      <c r="TXS5" s="290"/>
      <c r="TXT5" s="290"/>
      <c r="TXU5" s="290"/>
      <c r="TXV5" s="290"/>
      <c r="TXW5" s="290"/>
      <c r="TXX5" s="290"/>
      <c r="TXY5" s="290"/>
      <c r="TXZ5" s="290"/>
      <c r="TYA5" s="290"/>
      <c r="TYB5" s="290"/>
      <c r="TYC5" s="290"/>
      <c r="TYD5" s="290"/>
      <c r="TYE5" s="290"/>
      <c r="TYF5" s="290"/>
      <c r="TYG5" s="290"/>
      <c r="TYH5" s="290"/>
      <c r="TYI5" s="290"/>
      <c r="TYJ5" s="290"/>
      <c r="TYK5" s="290"/>
      <c r="TYL5" s="290"/>
      <c r="TYM5" s="290"/>
      <c r="TYN5" s="290"/>
      <c r="TYO5" s="290"/>
      <c r="TYP5" s="290"/>
      <c r="TYQ5" s="290"/>
      <c r="TYR5" s="290"/>
      <c r="TYS5" s="290"/>
      <c r="TYT5" s="290"/>
      <c r="TYU5" s="290"/>
      <c r="TYV5" s="290"/>
      <c r="TYW5" s="290"/>
      <c r="TYX5" s="290"/>
      <c r="TYY5" s="290"/>
      <c r="TYZ5" s="290"/>
      <c r="TZA5" s="290"/>
      <c r="TZB5" s="290"/>
      <c r="TZC5" s="290"/>
      <c r="TZD5" s="290"/>
      <c r="TZE5" s="290"/>
      <c r="TZF5" s="290"/>
      <c r="TZG5" s="290"/>
      <c r="TZH5" s="290"/>
      <c r="TZI5" s="290"/>
      <c r="TZJ5" s="290"/>
      <c r="TZK5" s="290"/>
      <c r="TZL5" s="290"/>
      <c r="TZM5" s="290"/>
      <c r="TZN5" s="290"/>
      <c r="TZO5" s="290"/>
      <c r="TZP5" s="290"/>
      <c r="TZQ5" s="290"/>
      <c r="TZR5" s="290"/>
      <c r="TZS5" s="290"/>
      <c r="TZT5" s="290"/>
      <c r="TZU5" s="290"/>
      <c r="TZV5" s="290"/>
      <c r="TZW5" s="290"/>
      <c r="TZX5" s="290"/>
      <c r="TZY5" s="290"/>
      <c r="TZZ5" s="290"/>
      <c r="UAA5" s="290"/>
      <c r="UAB5" s="290"/>
      <c r="UAC5" s="290"/>
      <c r="UAD5" s="290"/>
      <c r="UAE5" s="290"/>
      <c r="UAF5" s="290"/>
      <c r="UAG5" s="290"/>
      <c r="UAH5" s="290"/>
      <c r="UAI5" s="290"/>
      <c r="UAJ5" s="290"/>
      <c r="UAK5" s="290"/>
      <c r="UAL5" s="290"/>
      <c r="UAM5" s="290"/>
      <c r="UAN5" s="290"/>
      <c r="UAO5" s="290"/>
      <c r="UAP5" s="290"/>
      <c r="UAQ5" s="290"/>
      <c r="UAR5" s="290"/>
      <c r="UAS5" s="290"/>
      <c r="UAT5" s="290"/>
      <c r="UAU5" s="290"/>
      <c r="UAV5" s="290"/>
      <c r="UAW5" s="290"/>
      <c r="UAX5" s="290"/>
      <c r="UAY5" s="290"/>
      <c r="UAZ5" s="290"/>
      <c r="UBA5" s="290"/>
      <c r="UBB5" s="290"/>
      <c r="UBC5" s="290"/>
      <c r="UBD5" s="290"/>
      <c r="UBE5" s="290"/>
      <c r="UBF5" s="290"/>
      <c r="UBG5" s="290"/>
      <c r="UBH5" s="290"/>
      <c r="UBI5" s="290"/>
      <c r="UBJ5" s="290"/>
      <c r="UBK5" s="290"/>
      <c r="UBL5" s="290"/>
      <c r="UBM5" s="290"/>
      <c r="UBN5" s="290"/>
      <c r="UBO5" s="290"/>
      <c r="UBP5" s="290"/>
      <c r="UBQ5" s="290"/>
      <c r="UBR5" s="290"/>
      <c r="UBS5" s="290"/>
      <c r="UBT5" s="290"/>
      <c r="UBU5" s="290"/>
      <c r="UBV5" s="290"/>
      <c r="UBW5" s="290"/>
      <c r="UBX5" s="290"/>
      <c r="UBY5" s="290"/>
      <c r="UBZ5" s="290"/>
      <c r="UCA5" s="290"/>
      <c r="UCB5" s="290"/>
      <c r="UCC5" s="290"/>
      <c r="UCD5" s="290"/>
      <c r="UCE5" s="290"/>
      <c r="UCF5" s="290"/>
      <c r="UCG5" s="290"/>
      <c r="UCH5" s="290"/>
      <c r="UCI5" s="290"/>
      <c r="UCJ5" s="290"/>
      <c r="UCK5" s="290"/>
      <c r="UCL5" s="290"/>
      <c r="UCM5" s="290"/>
      <c r="UCN5" s="290"/>
      <c r="UCO5" s="290"/>
      <c r="UCP5" s="290"/>
      <c r="UCQ5" s="290"/>
      <c r="UCR5" s="290"/>
      <c r="UCS5" s="290"/>
      <c r="UCT5" s="290"/>
      <c r="UCU5" s="290"/>
      <c r="UCV5" s="290"/>
      <c r="UCW5" s="290"/>
      <c r="UCX5" s="290"/>
      <c r="UCY5" s="290"/>
      <c r="UCZ5" s="290"/>
      <c r="UDA5" s="290"/>
      <c r="UDB5" s="290"/>
      <c r="UDC5" s="290"/>
      <c r="UDD5" s="290"/>
      <c r="UDE5" s="290"/>
      <c r="UDF5" s="290"/>
      <c r="UDG5" s="290"/>
      <c r="UDH5" s="290"/>
      <c r="UDI5" s="290"/>
      <c r="UDJ5" s="290"/>
      <c r="UDK5" s="290"/>
      <c r="UDL5" s="290"/>
      <c r="UDM5" s="290"/>
      <c r="UDN5" s="290"/>
      <c r="UDO5" s="290"/>
      <c r="UDP5" s="290"/>
      <c r="UDQ5" s="290"/>
      <c r="UDR5" s="290"/>
      <c r="UDS5" s="290"/>
      <c r="UDT5" s="290"/>
      <c r="UDU5" s="290"/>
      <c r="UDV5" s="290"/>
      <c r="UDW5" s="290"/>
      <c r="UDX5" s="290"/>
      <c r="UDY5" s="290"/>
      <c r="UDZ5" s="290"/>
      <c r="UEA5" s="290"/>
      <c r="UEB5" s="290"/>
      <c r="UEC5" s="290"/>
      <c r="UED5" s="290"/>
      <c r="UEE5" s="290"/>
      <c r="UEF5" s="290"/>
      <c r="UEG5" s="290"/>
      <c r="UEH5" s="290"/>
      <c r="UEI5" s="290"/>
      <c r="UEJ5" s="290"/>
      <c r="UEK5" s="290"/>
      <c r="UEL5" s="290"/>
      <c r="UEM5" s="290"/>
      <c r="UEN5" s="290"/>
      <c r="UEO5" s="290"/>
      <c r="UEP5" s="290"/>
      <c r="UEQ5" s="290"/>
      <c r="UER5" s="290"/>
      <c r="UES5" s="290"/>
      <c r="UET5" s="290"/>
      <c r="UEU5" s="290"/>
      <c r="UEV5" s="290"/>
      <c r="UEW5" s="290"/>
      <c r="UEX5" s="290"/>
      <c r="UEY5" s="290"/>
      <c r="UEZ5" s="290"/>
      <c r="UFA5" s="290"/>
      <c r="UFB5" s="290"/>
      <c r="UFC5" s="290"/>
      <c r="UFD5" s="290"/>
      <c r="UFE5" s="290"/>
      <c r="UFF5" s="290"/>
      <c r="UFG5" s="290"/>
      <c r="UFH5" s="290"/>
      <c r="UFI5" s="290"/>
      <c r="UFJ5" s="290"/>
      <c r="UFK5" s="290"/>
      <c r="UFL5" s="290"/>
      <c r="UFM5" s="290"/>
      <c r="UFN5" s="290"/>
      <c r="UFO5" s="290"/>
      <c r="UFP5" s="290"/>
      <c r="UFQ5" s="290"/>
      <c r="UFR5" s="290"/>
      <c r="UFS5" s="290"/>
      <c r="UFT5" s="290"/>
      <c r="UFU5" s="290"/>
      <c r="UFV5" s="290"/>
      <c r="UFW5" s="290"/>
      <c r="UFX5" s="290"/>
      <c r="UFY5" s="290"/>
      <c r="UFZ5" s="290"/>
      <c r="UGA5" s="290"/>
      <c r="UGB5" s="290"/>
      <c r="UGC5" s="290"/>
      <c r="UGD5" s="290"/>
      <c r="UGE5" s="290"/>
      <c r="UGF5" s="290"/>
      <c r="UGG5" s="290"/>
      <c r="UGH5" s="290"/>
      <c r="UGI5" s="290"/>
      <c r="UGJ5" s="290"/>
      <c r="UGK5" s="290"/>
      <c r="UGL5" s="290"/>
      <c r="UGM5" s="290"/>
      <c r="UGN5" s="290"/>
      <c r="UGO5" s="290"/>
      <c r="UGP5" s="290"/>
      <c r="UGQ5" s="290"/>
      <c r="UGR5" s="290"/>
      <c r="UGS5" s="290"/>
      <c r="UGT5" s="290"/>
      <c r="UGU5" s="290"/>
      <c r="UGV5" s="290"/>
      <c r="UGW5" s="290"/>
      <c r="UGX5" s="290"/>
      <c r="UGY5" s="290"/>
      <c r="UGZ5" s="290"/>
      <c r="UHA5" s="290"/>
      <c r="UHB5" s="290"/>
      <c r="UHC5" s="290"/>
      <c r="UHD5" s="290"/>
      <c r="UHE5" s="290"/>
      <c r="UHF5" s="290"/>
      <c r="UHG5" s="290"/>
      <c r="UHH5" s="290"/>
      <c r="UHI5" s="290"/>
      <c r="UHJ5" s="290"/>
      <c r="UHK5" s="290"/>
      <c r="UHL5" s="290"/>
      <c r="UHM5" s="290"/>
      <c r="UHN5" s="290"/>
      <c r="UHO5" s="290"/>
      <c r="UHP5" s="290"/>
      <c r="UHQ5" s="290"/>
      <c r="UHR5" s="290"/>
      <c r="UHS5" s="290"/>
      <c r="UHT5" s="290"/>
      <c r="UHU5" s="290"/>
      <c r="UHV5" s="290"/>
      <c r="UHW5" s="290"/>
      <c r="UHX5" s="290"/>
      <c r="UHY5" s="290"/>
      <c r="UHZ5" s="290"/>
      <c r="UIA5" s="290"/>
      <c r="UIB5" s="290"/>
      <c r="UIC5" s="290"/>
      <c r="UID5" s="290"/>
      <c r="UIE5" s="290"/>
      <c r="UIF5" s="290"/>
      <c r="UIG5" s="290"/>
      <c r="UIH5" s="290"/>
      <c r="UII5" s="290"/>
      <c r="UIJ5" s="290"/>
      <c r="UIK5" s="290"/>
      <c r="UIL5" s="290"/>
      <c r="UIM5" s="290"/>
      <c r="UIN5" s="290"/>
      <c r="UIO5" s="290"/>
      <c r="UIP5" s="290"/>
      <c r="UIQ5" s="290"/>
      <c r="UIR5" s="290"/>
      <c r="UIS5" s="290"/>
      <c r="UIT5" s="290"/>
      <c r="UIU5" s="290"/>
      <c r="UIV5" s="290"/>
      <c r="UIW5" s="290"/>
      <c r="UIX5" s="290"/>
      <c r="UIY5" s="290"/>
      <c r="UIZ5" s="290"/>
      <c r="UJA5" s="290"/>
      <c r="UJB5" s="290"/>
      <c r="UJC5" s="290"/>
      <c r="UJD5" s="290"/>
      <c r="UJE5" s="290"/>
      <c r="UJF5" s="290"/>
      <c r="UJG5" s="290"/>
      <c r="UJH5" s="290"/>
      <c r="UJI5" s="290"/>
      <c r="UJJ5" s="290"/>
      <c r="UJK5" s="290"/>
      <c r="UJL5" s="290"/>
      <c r="UJM5" s="290"/>
      <c r="UJN5" s="290"/>
      <c r="UJO5" s="290"/>
      <c r="UJP5" s="290"/>
      <c r="UJQ5" s="290"/>
      <c r="UJR5" s="290"/>
      <c r="UJS5" s="290"/>
      <c r="UJT5" s="290"/>
      <c r="UJU5" s="290"/>
      <c r="UJV5" s="290"/>
      <c r="UJW5" s="290"/>
      <c r="UJX5" s="290"/>
      <c r="UJY5" s="290"/>
      <c r="UJZ5" s="290"/>
      <c r="UKA5" s="290"/>
      <c r="UKB5" s="290"/>
      <c r="UKC5" s="290"/>
      <c r="UKD5" s="290"/>
      <c r="UKE5" s="290"/>
      <c r="UKF5" s="290"/>
      <c r="UKG5" s="290"/>
      <c r="UKH5" s="290"/>
      <c r="UKI5" s="290"/>
      <c r="UKJ5" s="290"/>
      <c r="UKK5" s="290"/>
      <c r="UKL5" s="290"/>
      <c r="UKM5" s="290"/>
      <c r="UKN5" s="290"/>
      <c r="UKO5" s="290"/>
      <c r="UKP5" s="290"/>
      <c r="UKQ5" s="290"/>
      <c r="UKR5" s="290"/>
      <c r="UKS5" s="290"/>
      <c r="UKT5" s="290"/>
      <c r="UKU5" s="290"/>
      <c r="UKV5" s="290"/>
      <c r="UKW5" s="290"/>
      <c r="UKX5" s="290"/>
      <c r="UKY5" s="290"/>
      <c r="UKZ5" s="290"/>
      <c r="ULA5" s="290"/>
      <c r="ULB5" s="290"/>
      <c r="ULC5" s="290"/>
      <c r="ULD5" s="290"/>
      <c r="ULE5" s="290"/>
      <c r="ULF5" s="290"/>
      <c r="ULG5" s="290"/>
      <c r="ULH5" s="290"/>
      <c r="ULI5" s="290"/>
      <c r="ULJ5" s="290"/>
      <c r="ULK5" s="290"/>
      <c r="ULL5" s="290"/>
      <c r="ULM5" s="290"/>
      <c r="ULN5" s="290"/>
      <c r="ULO5" s="290"/>
      <c r="ULP5" s="290"/>
      <c r="ULQ5" s="290"/>
      <c r="ULR5" s="290"/>
      <c r="ULS5" s="290"/>
      <c r="ULT5" s="290"/>
      <c r="ULU5" s="290"/>
      <c r="ULV5" s="290"/>
      <c r="ULW5" s="290"/>
      <c r="ULX5" s="290"/>
      <c r="ULY5" s="290"/>
      <c r="ULZ5" s="290"/>
      <c r="UMA5" s="290"/>
      <c r="UMB5" s="290"/>
      <c r="UMC5" s="290"/>
      <c r="UMD5" s="290"/>
      <c r="UME5" s="290"/>
      <c r="UMF5" s="290"/>
      <c r="UMG5" s="290"/>
      <c r="UMH5" s="290"/>
      <c r="UMI5" s="290"/>
      <c r="UMJ5" s="290"/>
      <c r="UMK5" s="290"/>
      <c r="UML5" s="290"/>
      <c r="UMM5" s="290"/>
      <c r="UMN5" s="290"/>
      <c r="UMO5" s="290"/>
      <c r="UMP5" s="290"/>
      <c r="UMQ5" s="290"/>
      <c r="UMR5" s="290"/>
      <c r="UMS5" s="290"/>
      <c r="UMT5" s="290"/>
      <c r="UMU5" s="290"/>
      <c r="UMV5" s="290"/>
      <c r="UMW5" s="290"/>
      <c r="UMX5" s="290"/>
      <c r="UMY5" s="290"/>
      <c r="UMZ5" s="290"/>
      <c r="UNA5" s="290"/>
      <c r="UNB5" s="290"/>
      <c r="UNC5" s="290"/>
      <c r="UND5" s="290"/>
      <c r="UNE5" s="290"/>
      <c r="UNF5" s="290"/>
      <c r="UNG5" s="290"/>
      <c r="UNH5" s="290"/>
      <c r="UNI5" s="290"/>
      <c r="UNJ5" s="290"/>
      <c r="UNK5" s="290"/>
      <c r="UNL5" s="290"/>
      <c r="UNM5" s="290"/>
      <c r="UNN5" s="290"/>
      <c r="UNO5" s="290"/>
      <c r="UNP5" s="290"/>
      <c r="UNQ5" s="290"/>
      <c r="UNR5" s="290"/>
      <c r="UNS5" s="290"/>
      <c r="UNT5" s="290"/>
      <c r="UNU5" s="290"/>
      <c r="UNV5" s="290"/>
      <c r="UNW5" s="290"/>
      <c r="UNX5" s="290"/>
      <c r="UNY5" s="290"/>
      <c r="UNZ5" s="290"/>
      <c r="UOA5" s="290"/>
      <c r="UOB5" s="290"/>
      <c r="UOC5" s="290"/>
      <c r="UOD5" s="290"/>
      <c r="UOE5" s="290"/>
      <c r="UOF5" s="290"/>
      <c r="UOG5" s="290"/>
      <c r="UOH5" s="290"/>
      <c r="UOI5" s="290"/>
      <c r="UOJ5" s="290"/>
      <c r="UOK5" s="290"/>
      <c r="UOL5" s="290"/>
      <c r="UOM5" s="290"/>
      <c r="UON5" s="290"/>
      <c r="UOO5" s="290"/>
      <c r="UOP5" s="290"/>
      <c r="UOQ5" s="290"/>
      <c r="UOR5" s="290"/>
      <c r="UOS5" s="290"/>
      <c r="UOT5" s="290"/>
      <c r="UOU5" s="290"/>
      <c r="UOV5" s="290"/>
      <c r="UOW5" s="290"/>
      <c r="UOX5" s="290"/>
      <c r="UOY5" s="290"/>
      <c r="UOZ5" s="290"/>
      <c r="UPA5" s="290"/>
      <c r="UPB5" s="290"/>
      <c r="UPC5" s="290"/>
      <c r="UPD5" s="290"/>
      <c r="UPE5" s="290"/>
      <c r="UPF5" s="290"/>
      <c r="UPG5" s="290"/>
      <c r="UPH5" s="290"/>
      <c r="UPI5" s="290"/>
      <c r="UPJ5" s="290"/>
      <c r="UPK5" s="290"/>
      <c r="UPL5" s="290"/>
      <c r="UPM5" s="290"/>
      <c r="UPN5" s="290"/>
      <c r="UPO5" s="290"/>
      <c r="UPP5" s="290"/>
      <c r="UPQ5" s="290"/>
      <c r="UPR5" s="290"/>
      <c r="UPS5" s="290"/>
      <c r="UPT5" s="290"/>
      <c r="UPU5" s="290"/>
      <c r="UPV5" s="290"/>
      <c r="UPW5" s="290"/>
      <c r="UPX5" s="290"/>
      <c r="UPY5" s="290"/>
      <c r="UPZ5" s="290"/>
      <c r="UQA5" s="290"/>
      <c r="UQB5" s="290"/>
      <c r="UQC5" s="290"/>
      <c r="UQD5" s="290"/>
      <c r="UQE5" s="290"/>
      <c r="UQF5" s="290"/>
      <c r="UQG5" s="290"/>
      <c r="UQH5" s="290"/>
      <c r="UQI5" s="290"/>
      <c r="UQJ5" s="290"/>
      <c r="UQK5" s="290"/>
      <c r="UQL5" s="290"/>
      <c r="UQM5" s="290"/>
      <c r="UQN5" s="290"/>
      <c r="UQO5" s="290"/>
      <c r="UQP5" s="290"/>
      <c r="UQQ5" s="290"/>
      <c r="UQR5" s="290"/>
      <c r="UQS5" s="290"/>
      <c r="UQT5" s="290"/>
      <c r="UQU5" s="290"/>
      <c r="UQV5" s="290"/>
      <c r="UQW5" s="290"/>
      <c r="UQX5" s="290"/>
      <c r="UQY5" s="290"/>
      <c r="UQZ5" s="290"/>
      <c r="URA5" s="290"/>
      <c r="URB5" s="290"/>
      <c r="URC5" s="290"/>
      <c r="URD5" s="290"/>
      <c r="URE5" s="290"/>
      <c r="URF5" s="290"/>
      <c r="URG5" s="290"/>
      <c r="URH5" s="290"/>
      <c r="URI5" s="290"/>
      <c r="URJ5" s="290"/>
      <c r="URK5" s="290"/>
      <c r="URL5" s="290"/>
      <c r="URM5" s="290"/>
      <c r="URN5" s="290"/>
      <c r="URO5" s="290"/>
      <c r="URP5" s="290"/>
      <c r="URQ5" s="290"/>
      <c r="URR5" s="290"/>
      <c r="URS5" s="290"/>
      <c r="URT5" s="290"/>
      <c r="URU5" s="290"/>
      <c r="URV5" s="290"/>
      <c r="URW5" s="290"/>
      <c r="URX5" s="290"/>
      <c r="URY5" s="290"/>
      <c r="URZ5" s="290"/>
      <c r="USA5" s="290"/>
      <c r="USB5" s="290"/>
      <c r="USC5" s="290"/>
      <c r="USD5" s="290"/>
      <c r="USE5" s="290"/>
      <c r="USF5" s="290"/>
      <c r="USG5" s="290"/>
      <c r="USH5" s="290"/>
      <c r="USI5" s="290"/>
      <c r="USJ5" s="290"/>
      <c r="USK5" s="290"/>
      <c r="USL5" s="290"/>
      <c r="USM5" s="290"/>
      <c r="USN5" s="290"/>
      <c r="USO5" s="290"/>
      <c r="USP5" s="290"/>
      <c r="USQ5" s="290"/>
      <c r="USR5" s="290"/>
      <c r="USS5" s="290"/>
      <c r="UST5" s="290"/>
      <c r="USU5" s="290"/>
      <c r="USV5" s="290"/>
      <c r="USW5" s="290"/>
      <c r="USX5" s="290"/>
      <c r="USY5" s="290"/>
      <c r="USZ5" s="290"/>
      <c r="UTA5" s="290"/>
      <c r="UTB5" s="290"/>
      <c r="UTC5" s="290"/>
      <c r="UTD5" s="290"/>
      <c r="UTE5" s="290"/>
      <c r="UTF5" s="290"/>
      <c r="UTG5" s="290"/>
      <c r="UTH5" s="290"/>
      <c r="UTI5" s="290"/>
      <c r="UTJ5" s="290"/>
      <c r="UTK5" s="290"/>
      <c r="UTL5" s="290"/>
      <c r="UTM5" s="290"/>
      <c r="UTN5" s="290"/>
      <c r="UTO5" s="290"/>
      <c r="UTP5" s="290"/>
      <c r="UTQ5" s="290"/>
      <c r="UTR5" s="290"/>
      <c r="UTS5" s="290"/>
      <c r="UTT5" s="290"/>
      <c r="UTU5" s="290"/>
      <c r="UTV5" s="290"/>
      <c r="UTW5" s="290"/>
      <c r="UTX5" s="290"/>
      <c r="UTY5" s="290"/>
      <c r="UTZ5" s="290"/>
      <c r="UUA5" s="290"/>
      <c r="UUB5" s="290"/>
      <c r="UUC5" s="290"/>
      <c r="UUD5" s="290"/>
      <c r="UUE5" s="290"/>
      <c r="UUF5" s="290"/>
      <c r="UUG5" s="290"/>
      <c r="UUH5" s="290"/>
      <c r="UUI5" s="290"/>
      <c r="UUJ5" s="290"/>
      <c r="UUK5" s="290"/>
      <c r="UUL5" s="290"/>
      <c r="UUM5" s="290"/>
      <c r="UUN5" s="290"/>
      <c r="UUO5" s="290"/>
      <c r="UUP5" s="290"/>
      <c r="UUQ5" s="290"/>
      <c r="UUR5" s="290"/>
      <c r="UUS5" s="290"/>
      <c r="UUT5" s="290"/>
      <c r="UUU5" s="290"/>
      <c r="UUV5" s="290"/>
      <c r="UUW5" s="290"/>
      <c r="UUX5" s="290"/>
      <c r="UUY5" s="290"/>
      <c r="UUZ5" s="290"/>
      <c r="UVA5" s="290"/>
      <c r="UVB5" s="290"/>
      <c r="UVC5" s="290"/>
      <c r="UVD5" s="290"/>
      <c r="UVE5" s="290"/>
      <c r="UVF5" s="290"/>
      <c r="UVG5" s="290"/>
      <c r="UVH5" s="290"/>
      <c r="UVI5" s="290"/>
      <c r="UVJ5" s="290"/>
      <c r="UVK5" s="290"/>
      <c r="UVL5" s="290"/>
      <c r="UVM5" s="290"/>
      <c r="UVN5" s="290"/>
      <c r="UVO5" s="290"/>
      <c r="UVP5" s="290"/>
      <c r="UVQ5" s="290"/>
      <c r="UVR5" s="290"/>
      <c r="UVS5" s="290"/>
      <c r="UVT5" s="290"/>
      <c r="UVU5" s="290"/>
      <c r="UVV5" s="290"/>
      <c r="UVW5" s="290"/>
      <c r="UVX5" s="290"/>
      <c r="UVY5" s="290"/>
      <c r="UVZ5" s="290"/>
      <c r="UWA5" s="290"/>
      <c r="UWB5" s="290"/>
      <c r="UWC5" s="290"/>
      <c r="UWD5" s="290"/>
      <c r="UWE5" s="290"/>
      <c r="UWF5" s="290"/>
      <c r="UWG5" s="290"/>
      <c r="UWH5" s="290"/>
      <c r="UWI5" s="290"/>
      <c r="UWJ5" s="290"/>
      <c r="UWK5" s="290"/>
      <c r="UWL5" s="290"/>
      <c r="UWM5" s="290"/>
      <c r="UWN5" s="290"/>
      <c r="UWO5" s="290"/>
      <c r="UWP5" s="290"/>
      <c r="UWQ5" s="290"/>
      <c r="UWR5" s="290"/>
      <c r="UWS5" s="290"/>
      <c r="UWT5" s="290"/>
      <c r="UWU5" s="290"/>
      <c r="UWV5" s="290"/>
      <c r="UWW5" s="290"/>
      <c r="UWX5" s="290"/>
      <c r="UWY5" s="290"/>
      <c r="UWZ5" s="290"/>
      <c r="UXA5" s="290"/>
      <c r="UXB5" s="290"/>
      <c r="UXC5" s="290"/>
      <c r="UXD5" s="290"/>
      <c r="UXE5" s="290"/>
      <c r="UXF5" s="290"/>
      <c r="UXG5" s="290"/>
      <c r="UXH5" s="290"/>
      <c r="UXI5" s="290"/>
      <c r="UXJ5" s="290"/>
      <c r="UXK5" s="290"/>
      <c r="UXL5" s="290"/>
      <c r="UXM5" s="290"/>
      <c r="UXN5" s="290"/>
      <c r="UXO5" s="290"/>
      <c r="UXP5" s="290"/>
      <c r="UXQ5" s="290"/>
      <c r="UXR5" s="290"/>
      <c r="UXS5" s="290"/>
      <c r="UXT5" s="290"/>
      <c r="UXU5" s="290"/>
      <c r="UXV5" s="290"/>
      <c r="UXW5" s="290"/>
      <c r="UXX5" s="290"/>
      <c r="UXY5" s="290"/>
      <c r="UXZ5" s="290"/>
      <c r="UYA5" s="290"/>
      <c r="UYB5" s="290"/>
      <c r="UYC5" s="290"/>
      <c r="UYD5" s="290"/>
      <c r="UYE5" s="290"/>
      <c r="UYF5" s="290"/>
      <c r="UYG5" s="290"/>
      <c r="UYH5" s="290"/>
      <c r="UYI5" s="290"/>
      <c r="UYJ5" s="290"/>
      <c r="UYK5" s="290"/>
      <c r="UYL5" s="290"/>
      <c r="UYM5" s="290"/>
      <c r="UYN5" s="290"/>
      <c r="UYO5" s="290"/>
      <c r="UYP5" s="290"/>
      <c r="UYQ5" s="290"/>
      <c r="UYR5" s="290"/>
      <c r="UYS5" s="290"/>
      <c r="UYT5" s="290"/>
      <c r="UYU5" s="290"/>
      <c r="UYV5" s="290"/>
      <c r="UYW5" s="290"/>
      <c r="UYX5" s="290"/>
      <c r="UYY5" s="290"/>
      <c r="UYZ5" s="290"/>
      <c r="UZA5" s="290"/>
      <c r="UZB5" s="290"/>
      <c r="UZC5" s="290"/>
      <c r="UZD5" s="290"/>
      <c r="UZE5" s="290"/>
      <c r="UZF5" s="290"/>
      <c r="UZG5" s="290"/>
      <c r="UZH5" s="290"/>
      <c r="UZI5" s="290"/>
      <c r="UZJ5" s="290"/>
      <c r="UZK5" s="290"/>
      <c r="UZL5" s="290"/>
      <c r="UZM5" s="290"/>
      <c r="UZN5" s="290"/>
      <c r="UZO5" s="290"/>
      <c r="UZP5" s="290"/>
      <c r="UZQ5" s="290"/>
      <c r="UZR5" s="290"/>
      <c r="UZS5" s="290"/>
      <c r="UZT5" s="290"/>
      <c r="UZU5" s="290"/>
      <c r="UZV5" s="290"/>
      <c r="UZW5" s="290"/>
      <c r="UZX5" s="290"/>
      <c r="UZY5" s="290"/>
      <c r="UZZ5" s="290"/>
      <c r="VAA5" s="290"/>
      <c r="VAB5" s="290"/>
      <c r="VAC5" s="290"/>
      <c r="VAD5" s="290"/>
      <c r="VAE5" s="290"/>
      <c r="VAF5" s="290"/>
      <c r="VAG5" s="290"/>
      <c r="VAH5" s="290"/>
      <c r="VAI5" s="290"/>
      <c r="VAJ5" s="290"/>
      <c r="VAK5" s="290"/>
      <c r="VAL5" s="290"/>
      <c r="VAM5" s="290"/>
      <c r="VAN5" s="290"/>
      <c r="VAO5" s="290"/>
      <c r="VAP5" s="290"/>
      <c r="VAQ5" s="290"/>
      <c r="VAR5" s="290"/>
      <c r="VAS5" s="290"/>
      <c r="VAT5" s="290"/>
      <c r="VAU5" s="290"/>
      <c r="VAV5" s="290"/>
      <c r="VAW5" s="290"/>
      <c r="VAX5" s="290"/>
      <c r="VAY5" s="290"/>
      <c r="VAZ5" s="290"/>
      <c r="VBA5" s="290"/>
      <c r="VBB5" s="290"/>
      <c r="VBC5" s="290"/>
      <c r="VBD5" s="290"/>
      <c r="VBE5" s="290"/>
      <c r="VBF5" s="290"/>
      <c r="VBG5" s="290"/>
      <c r="VBH5" s="290"/>
      <c r="VBI5" s="290"/>
      <c r="VBJ5" s="290"/>
      <c r="VBK5" s="290"/>
      <c r="VBL5" s="290"/>
      <c r="VBM5" s="290"/>
      <c r="VBN5" s="290"/>
      <c r="VBO5" s="290"/>
      <c r="VBP5" s="290"/>
      <c r="VBQ5" s="290"/>
      <c r="VBR5" s="290"/>
      <c r="VBS5" s="290"/>
      <c r="VBT5" s="290"/>
      <c r="VBU5" s="290"/>
      <c r="VBV5" s="290"/>
      <c r="VBW5" s="290"/>
      <c r="VBX5" s="290"/>
      <c r="VBY5" s="290"/>
      <c r="VBZ5" s="290"/>
      <c r="VCA5" s="290"/>
      <c r="VCB5" s="290"/>
      <c r="VCC5" s="290"/>
      <c r="VCD5" s="290"/>
      <c r="VCE5" s="290"/>
      <c r="VCF5" s="290"/>
      <c r="VCG5" s="290"/>
      <c r="VCH5" s="290"/>
      <c r="VCI5" s="290"/>
      <c r="VCJ5" s="290"/>
      <c r="VCK5" s="290"/>
      <c r="VCL5" s="290"/>
      <c r="VCM5" s="290"/>
      <c r="VCN5" s="290"/>
      <c r="VCO5" s="290"/>
      <c r="VCP5" s="290"/>
      <c r="VCQ5" s="290"/>
      <c r="VCR5" s="290"/>
      <c r="VCS5" s="290"/>
      <c r="VCT5" s="290"/>
      <c r="VCU5" s="290"/>
      <c r="VCV5" s="290"/>
      <c r="VCW5" s="290"/>
      <c r="VCX5" s="290"/>
      <c r="VCY5" s="290"/>
      <c r="VCZ5" s="290"/>
      <c r="VDA5" s="290"/>
      <c r="VDB5" s="290"/>
      <c r="VDC5" s="290"/>
      <c r="VDD5" s="290"/>
      <c r="VDE5" s="290"/>
      <c r="VDF5" s="290"/>
      <c r="VDG5" s="290"/>
      <c r="VDH5" s="290"/>
      <c r="VDI5" s="290"/>
      <c r="VDJ5" s="290"/>
      <c r="VDK5" s="290"/>
      <c r="VDL5" s="290"/>
      <c r="VDM5" s="290"/>
      <c r="VDN5" s="290"/>
      <c r="VDO5" s="290"/>
      <c r="VDP5" s="290"/>
      <c r="VDQ5" s="290"/>
      <c r="VDR5" s="290"/>
      <c r="VDS5" s="290"/>
      <c r="VDT5" s="290"/>
      <c r="VDU5" s="290"/>
      <c r="VDV5" s="290"/>
      <c r="VDW5" s="290"/>
      <c r="VDX5" s="290"/>
      <c r="VDY5" s="290"/>
      <c r="VDZ5" s="290"/>
      <c r="VEA5" s="290"/>
      <c r="VEB5" s="290"/>
      <c r="VEC5" s="290"/>
      <c r="VED5" s="290"/>
      <c r="VEE5" s="290"/>
      <c r="VEF5" s="290"/>
      <c r="VEG5" s="290"/>
      <c r="VEH5" s="290"/>
      <c r="VEI5" s="290"/>
      <c r="VEJ5" s="290"/>
      <c r="VEK5" s="290"/>
      <c r="VEL5" s="290"/>
      <c r="VEM5" s="290"/>
      <c r="VEN5" s="290"/>
      <c r="VEO5" s="290"/>
      <c r="VEP5" s="290"/>
      <c r="VEQ5" s="290"/>
      <c r="VER5" s="290"/>
      <c r="VES5" s="290"/>
      <c r="VET5" s="290"/>
      <c r="VEU5" s="290"/>
      <c r="VEV5" s="290"/>
      <c r="VEW5" s="290"/>
      <c r="VEX5" s="290"/>
      <c r="VEY5" s="290"/>
      <c r="VEZ5" s="290"/>
      <c r="VFA5" s="290"/>
      <c r="VFB5" s="290"/>
      <c r="VFC5" s="290"/>
      <c r="VFD5" s="290"/>
      <c r="VFE5" s="290"/>
      <c r="VFF5" s="290"/>
      <c r="VFG5" s="290"/>
      <c r="VFH5" s="290"/>
      <c r="VFI5" s="290"/>
      <c r="VFJ5" s="290"/>
      <c r="VFK5" s="290"/>
      <c r="VFL5" s="290"/>
      <c r="VFM5" s="290"/>
      <c r="VFN5" s="290"/>
      <c r="VFO5" s="290"/>
      <c r="VFP5" s="290"/>
      <c r="VFQ5" s="290"/>
      <c r="VFR5" s="290"/>
      <c r="VFS5" s="290"/>
      <c r="VFT5" s="290"/>
      <c r="VFU5" s="290"/>
      <c r="VFV5" s="290"/>
      <c r="VFW5" s="290"/>
      <c r="VFX5" s="290"/>
      <c r="VFY5" s="290"/>
      <c r="VFZ5" s="290"/>
      <c r="VGA5" s="290"/>
      <c r="VGB5" s="290"/>
      <c r="VGC5" s="290"/>
      <c r="VGD5" s="290"/>
      <c r="VGE5" s="290"/>
      <c r="VGF5" s="290"/>
      <c r="VGG5" s="290"/>
      <c r="VGH5" s="290"/>
      <c r="VGI5" s="290"/>
      <c r="VGJ5" s="290"/>
      <c r="VGK5" s="290"/>
      <c r="VGL5" s="290"/>
      <c r="VGM5" s="290"/>
      <c r="VGN5" s="290"/>
      <c r="VGO5" s="290"/>
      <c r="VGP5" s="290"/>
      <c r="VGQ5" s="290"/>
      <c r="VGR5" s="290"/>
      <c r="VGS5" s="290"/>
      <c r="VGT5" s="290"/>
      <c r="VGU5" s="290"/>
      <c r="VGV5" s="290"/>
      <c r="VGW5" s="290"/>
      <c r="VGX5" s="290"/>
      <c r="VGY5" s="290"/>
      <c r="VGZ5" s="290"/>
      <c r="VHA5" s="290"/>
      <c r="VHB5" s="290"/>
      <c r="VHC5" s="290"/>
      <c r="VHD5" s="290"/>
      <c r="VHE5" s="290"/>
      <c r="VHF5" s="290"/>
      <c r="VHG5" s="290"/>
      <c r="VHH5" s="290"/>
      <c r="VHI5" s="290"/>
      <c r="VHJ5" s="290"/>
      <c r="VHK5" s="290"/>
      <c r="VHL5" s="290"/>
      <c r="VHM5" s="290"/>
      <c r="VHN5" s="290"/>
      <c r="VHO5" s="290"/>
      <c r="VHP5" s="290"/>
      <c r="VHQ5" s="290"/>
      <c r="VHR5" s="290"/>
      <c r="VHS5" s="290"/>
      <c r="VHT5" s="290"/>
      <c r="VHU5" s="290"/>
      <c r="VHV5" s="290"/>
      <c r="VHW5" s="290"/>
      <c r="VHX5" s="290"/>
      <c r="VHY5" s="290"/>
      <c r="VHZ5" s="290"/>
      <c r="VIA5" s="290"/>
      <c r="VIB5" s="290"/>
      <c r="VIC5" s="290"/>
      <c r="VID5" s="290"/>
      <c r="VIE5" s="290"/>
      <c r="VIF5" s="290"/>
      <c r="VIG5" s="290"/>
      <c r="VIH5" s="290"/>
      <c r="VII5" s="290"/>
      <c r="VIJ5" s="290"/>
      <c r="VIK5" s="290"/>
      <c r="VIL5" s="290"/>
      <c r="VIM5" s="290"/>
      <c r="VIN5" s="290"/>
      <c r="VIO5" s="290"/>
      <c r="VIP5" s="290"/>
      <c r="VIQ5" s="290"/>
      <c r="VIR5" s="290"/>
      <c r="VIS5" s="290"/>
      <c r="VIT5" s="290"/>
      <c r="VIU5" s="290"/>
      <c r="VIV5" s="290"/>
      <c r="VIW5" s="290"/>
      <c r="VIX5" s="290"/>
      <c r="VIY5" s="290"/>
      <c r="VIZ5" s="290"/>
      <c r="VJA5" s="290"/>
      <c r="VJB5" s="290"/>
      <c r="VJC5" s="290"/>
      <c r="VJD5" s="290"/>
      <c r="VJE5" s="290"/>
      <c r="VJF5" s="290"/>
      <c r="VJG5" s="290"/>
      <c r="VJH5" s="290"/>
      <c r="VJI5" s="290"/>
      <c r="VJJ5" s="290"/>
      <c r="VJK5" s="290"/>
      <c r="VJL5" s="290"/>
      <c r="VJM5" s="290"/>
      <c r="VJN5" s="290"/>
      <c r="VJO5" s="290"/>
      <c r="VJP5" s="290"/>
      <c r="VJQ5" s="290"/>
      <c r="VJR5" s="290"/>
      <c r="VJS5" s="290"/>
      <c r="VJT5" s="290"/>
      <c r="VJU5" s="290"/>
      <c r="VJV5" s="290"/>
      <c r="VJW5" s="290"/>
      <c r="VJX5" s="290"/>
      <c r="VJY5" s="290"/>
      <c r="VJZ5" s="290"/>
      <c r="VKA5" s="290"/>
      <c r="VKB5" s="290"/>
      <c r="VKC5" s="290"/>
      <c r="VKD5" s="290"/>
      <c r="VKE5" s="290"/>
      <c r="VKF5" s="290"/>
      <c r="VKG5" s="290"/>
      <c r="VKH5" s="290"/>
      <c r="VKI5" s="290"/>
      <c r="VKJ5" s="290"/>
      <c r="VKK5" s="290"/>
      <c r="VKL5" s="290"/>
      <c r="VKM5" s="290"/>
      <c r="VKN5" s="290"/>
      <c r="VKO5" s="290"/>
      <c r="VKP5" s="290"/>
      <c r="VKQ5" s="290"/>
      <c r="VKR5" s="290"/>
      <c r="VKS5" s="290"/>
      <c r="VKT5" s="290"/>
      <c r="VKU5" s="290"/>
      <c r="VKV5" s="290"/>
      <c r="VKW5" s="290"/>
      <c r="VKX5" s="290"/>
      <c r="VKY5" s="290"/>
      <c r="VKZ5" s="290"/>
      <c r="VLA5" s="290"/>
      <c r="VLB5" s="290"/>
      <c r="VLC5" s="290"/>
      <c r="VLD5" s="290"/>
      <c r="VLE5" s="290"/>
      <c r="VLF5" s="290"/>
      <c r="VLG5" s="290"/>
      <c r="VLH5" s="290"/>
      <c r="VLI5" s="290"/>
      <c r="VLJ5" s="290"/>
      <c r="VLK5" s="290"/>
      <c r="VLL5" s="290"/>
      <c r="VLM5" s="290"/>
      <c r="VLN5" s="290"/>
      <c r="VLO5" s="290"/>
      <c r="VLP5" s="290"/>
      <c r="VLQ5" s="290"/>
      <c r="VLR5" s="290"/>
      <c r="VLS5" s="290"/>
      <c r="VLT5" s="290"/>
      <c r="VLU5" s="290"/>
      <c r="VLV5" s="290"/>
      <c r="VLW5" s="290"/>
      <c r="VLX5" s="290"/>
      <c r="VLY5" s="290"/>
      <c r="VLZ5" s="290"/>
      <c r="VMA5" s="290"/>
      <c r="VMB5" s="290"/>
      <c r="VMC5" s="290"/>
      <c r="VMD5" s="290"/>
      <c r="VME5" s="290"/>
      <c r="VMF5" s="290"/>
      <c r="VMG5" s="290"/>
      <c r="VMH5" s="290"/>
      <c r="VMI5" s="290"/>
      <c r="VMJ5" s="290"/>
      <c r="VMK5" s="290"/>
      <c r="VML5" s="290"/>
      <c r="VMM5" s="290"/>
      <c r="VMN5" s="290"/>
      <c r="VMO5" s="290"/>
      <c r="VMP5" s="290"/>
      <c r="VMQ5" s="290"/>
      <c r="VMR5" s="290"/>
      <c r="VMS5" s="290"/>
      <c r="VMT5" s="290"/>
      <c r="VMU5" s="290"/>
      <c r="VMV5" s="290"/>
      <c r="VMW5" s="290"/>
      <c r="VMX5" s="290"/>
      <c r="VMY5" s="290"/>
      <c r="VMZ5" s="290"/>
      <c r="VNA5" s="290"/>
      <c r="VNB5" s="290"/>
      <c r="VNC5" s="290"/>
      <c r="VND5" s="290"/>
      <c r="VNE5" s="290"/>
      <c r="VNF5" s="290"/>
      <c r="VNG5" s="290"/>
      <c r="VNH5" s="290"/>
      <c r="VNI5" s="290"/>
      <c r="VNJ5" s="290"/>
      <c r="VNK5" s="290"/>
      <c r="VNL5" s="290"/>
      <c r="VNM5" s="290"/>
      <c r="VNN5" s="290"/>
      <c r="VNO5" s="290"/>
      <c r="VNP5" s="290"/>
      <c r="VNQ5" s="290"/>
      <c r="VNR5" s="290"/>
      <c r="VNS5" s="290"/>
      <c r="VNT5" s="290"/>
      <c r="VNU5" s="290"/>
      <c r="VNV5" s="290"/>
      <c r="VNW5" s="290"/>
      <c r="VNX5" s="290"/>
      <c r="VNY5" s="290"/>
      <c r="VNZ5" s="290"/>
      <c r="VOA5" s="290"/>
      <c r="VOB5" s="290"/>
      <c r="VOC5" s="290"/>
      <c r="VOD5" s="290"/>
      <c r="VOE5" s="290"/>
      <c r="VOF5" s="290"/>
      <c r="VOG5" s="290"/>
      <c r="VOH5" s="290"/>
      <c r="VOI5" s="290"/>
      <c r="VOJ5" s="290"/>
      <c r="VOK5" s="290"/>
      <c r="VOL5" s="290"/>
      <c r="VOM5" s="290"/>
      <c r="VON5" s="290"/>
      <c r="VOO5" s="290"/>
      <c r="VOP5" s="290"/>
      <c r="VOQ5" s="290"/>
      <c r="VOR5" s="290"/>
      <c r="VOS5" s="290"/>
      <c r="VOT5" s="290"/>
      <c r="VOU5" s="290"/>
      <c r="VOV5" s="290"/>
      <c r="VOW5" s="290"/>
      <c r="VOX5" s="290"/>
      <c r="VOY5" s="290"/>
      <c r="VOZ5" s="290"/>
      <c r="VPA5" s="290"/>
      <c r="VPB5" s="290"/>
      <c r="VPC5" s="290"/>
      <c r="VPD5" s="290"/>
      <c r="VPE5" s="290"/>
      <c r="VPF5" s="290"/>
      <c r="VPG5" s="290"/>
      <c r="VPH5" s="290"/>
      <c r="VPI5" s="290"/>
      <c r="VPJ5" s="290"/>
      <c r="VPK5" s="290"/>
      <c r="VPL5" s="290"/>
      <c r="VPM5" s="290"/>
      <c r="VPN5" s="290"/>
      <c r="VPO5" s="290"/>
      <c r="VPP5" s="290"/>
      <c r="VPQ5" s="290"/>
      <c r="VPR5" s="290"/>
      <c r="VPS5" s="290"/>
      <c r="VPT5" s="290"/>
      <c r="VPU5" s="290"/>
      <c r="VPV5" s="290"/>
      <c r="VPW5" s="290"/>
      <c r="VPX5" s="290"/>
      <c r="VPY5" s="290"/>
      <c r="VPZ5" s="290"/>
      <c r="VQA5" s="290"/>
      <c r="VQB5" s="290"/>
      <c r="VQC5" s="290"/>
      <c r="VQD5" s="290"/>
      <c r="VQE5" s="290"/>
      <c r="VQF5" s="290"/>
      <c r="VQG5" s="290"/>
      <c r="VQH5" s="290"/>
      <c r="VQI5" s="290"/>
      <c r="VQJ5" s="290"/>
      <c r="VQK5" s="290"/>
      <c r="VQL5" s="290"/>
      <c r="VQM5" s="290"/>
      <c r="VQN5" s="290"/>
      <c r="VQO5" s="290"/>
      <c r="VQP5" s="290"/>
      <c r="VQQ5" s="290"/>
      <c r="VQR5" s="290"/>
      <c r="VQS5" s="290"/>
      <c r="VQT5" s="290"/>
      <c r="VQU5" s="290"/>
      <c r="VQV5" s="290"/>
      <c r="VQW5" s="290"/>
      <c r="VQX5" s="290"/>
      <c r="VQY5" s="290"/>
      <c r="VQZ5" s="290"/>
      <c r="VRA5" s="290"/>
      <c r="VRB5" s="290"/>
      <c r="VRC5" s="290"/>
      <c r="VRD5" s="290"/>
      <c r="VRE5" s="290"/>
      <c r="VRF5" s="290"/>
      <c r="VRG5" s="290"/>
      <c r="VRH5" s="290"/>
      <c r="VRI5" s="290"/>
      <c r="VRJ5" s="290"/>
      <c r="VRK5" s="290"/>
      <c r="VRL5" s="290"/>
      <c r="VRM5" s="290"/>
      <c r="VRN5" s="290"/>
      <c r="VRO5" s="290"/>
      <c r="VRP5" s="290"/>
      <c r="VRQ5" s="290"/>
      <c r="VRR5" s="290"/>
      <c r="VRS5" s="290"/>
      <c r="VRT5" s="290"/>
      <c r="VRU5" s="290"/>
      <c r="VRV5" s="290"/>
      <c r="VRW5" s="290"/>
      <c r="VRX5" s="290"/>
      <c r="VRY5" s="290"/>
      <c r="VRZ5" s="290"/>
      <c r="VSA5" s="290"/>
      <c r="VSB5" s="290"/>
      <c r="VSC5" s="290"/>
      <c r="VSD5" s="290"/>
      <c r="VSE5" s="290"/>
      <c r="VSF5" s="290"/>
      <c r="VSG5" s="290"/>
      <c r="VSH5" s="290"/>
      <c r="VSI5" s="290"/>
      <c r="VSJ5" s="290"/>
      <c r="VSK5" s="290"/>
      <c r="VSL5" s="290"/>
      <c r="VSM5" s="290"/>
      <c r="VSN5" s="290"/>
      <c r="VSO5" s="290"/>
      <c r="VSP5" s="290"/>
      <c r="VSQ5" s="290"/>
      <c r="VSR5" s="290"/>
      <c r="VSS5" s="290"/>
      <c r="VST5" s="290"/>
      <c r="VSU5" s="290"/>
      <c r="VSV5" s="290"/>
      <c r="VSW5" s="290"/>
      <c r="VSX5" s="290"/>
      <c r="VSY5" s="290"/>
      <c r="VSZ5" s="290"/>
      <c r="VTA5" s="290"/>
      <c r="VTB5" s="290"/>
      <c r="VTC5" s="290"/>
      <c r="VTD5" s="290"/>
      <c r="VTE5" s="290"/>
      <c r="VTF5" s="290"/>
      <c r="VTG5" s="290"/>
      <c r="VTH5" s="290"/>
      <c r="VTI5" s="290"/>
      <c r="VTJ5" s="290"/>
      <c r="VTK5" s="290"/>
      <c r="VTL5" s="290"/>
      <c r="VTM5" s="290"/>
      <c r="VTN5" s="290"/>
      <c r="VTO5" s="290"/>
      <c r="VTP5" s="290"/>
      <c r="VTQ5" s="290"/>
      <c r="VTR5" s="290"/>
      <c r="VTS5" s="290"/>
      <c r="VTT5" s="290"/>
      <c r="VTU5" s="290"/>
      <c r="VTV5" s="290"/>
      <c r="VTW5" s="290"/>
      <c r="VTX5" s="290"/>
      <c r="VTY5" s="290"/>
      <c r="VTZ5" s="290"/>
      <c r="VUA5" s="290"/>
      <c r="VUB5" s="290"/>
      <c r="VUC5" s="290"/>
      <c r="VUD5" s="290"/>
      <c r="VUE5" s="290"/>
      <c r="VUF5" s="290"/>
      <c r="VUG5" s="290"/>
      <c r="VUH5" s="290"/>
      <c r="VUI5" s="290"/>
      <c r="VUJ5" s="290"/>
      <c r="VUK5" s="290"/>
      <c r="VUL5" s="290"/>
      <c r="VUM5" s="290"/>
      <c r="VUN5" s="290"/>
      <c r="VUO5" s="290"/>
      <c r="VUP5" s="290"/>
      <c r="VUQ5" s="290"/>
      <c r="VUR5" s="290"/>
      <c r="VUS5" s="290"/>
      <c r="VUT5" s="290"/>
      <c r="VUU5" s="290"/>
      <c r="VUV5" s="290"/>
      <c r="VUW5" s="290"/>
      <c r="VUX5" s="290"/>
      <c r="VUY5" s="290"/>
      <c r="VUZ5" s="290"/>
      <c r="VVA5" s="290"/>
      <c r="VVB5" s="290"/>
      <c r="VVC5" s="290"/>
      <c r="VVD5" s="290"/>
      <c r="VVE5" s="290"/>
      <c r="VVF5" s="290"/>
      <c r="VVG5" s="290"/>
      <c r="VVH5" s="290"/>
      <c r="VVI5" s="290"/>
      <c r="VVJ5" s="290"/>
      <c r="VVK5" s="290"/>
      <c r="VVL5" s="290"/>
      <c r="VVM5" s="290"/>
      <c r="VVN5" s="290"/>
      <c r="VVO5" s="290"/>
      <c r="VVP5" s="290"/>
      <c r="VVQ5" s="290"/>
      <c r="VVR5" s="290"/>
      <c r="VVS5" s="290"/>
      <c r="VVT5" s="290"/>
      <c r="VVU5" s="290"/>
      <c r="VVV5" s="290"/>
      <c r="VVW5" s="290"/>
      <c r="VVX5" s="290"/>
      <c r="VVY5" s="290"/>
      <c r="VVZ5" s="290"/>
      <c r="VWA5" s="290"/>
      <c r="VWB5" s="290"/>
      <c r="VWC5" s="290"/>
      <c r="VWD5" s="290"/>
      <c r="VWE5" s="290"/>
      <c r="VWF5" s="290"/>
      <c r="VWG5" s="290"/>
      <c r="VWH5" s="290"/>
      <c r="VWI5" s="290"/>
      <c r="VWJ5" s="290"/>
      <c r="VWK5" s="290"/>
      <c r="VWL5" s="290"/>
      <c r="VWM5" s="290"/>
      <c r="VWN5" s="290"/>
      <c r="VWO5" s="290"/>
      <c r="VWP5" s="290"/>
      <c r="VWQ5" s="290"/>
      <c r="VWR5" s="290"/>
      <c r="VWS5" s="290"/>
      <c r="VWT5" s="290"/>
      <c r="VWU5" s="290"/>
      <c r="VWV5" s="290"/>
      <c r="VWW5" s="290"/>
      <c r="VWX5" s="290"/>
      <c r="VWY5" s="290"/>
      <c r="VWZ5" s="290"/>
      <c r="VXA5" s="290"/>
      <c r="VXB5" s="290"/>
      <c r="VXC5" s="290"/>
      <c r="VXD5" s="290"/>
      <c r="VXE5" s="290"/>
      <c r="VXF5" s="290"/>
      <c r="VXG5" s="290"/>
      <c r="VXH5" s="290"/>
      <c r="VXI5" s="290"/>
      <c r="VXJ5" s="290"/>
      <c r="VXK5" s="290"/>
      <c r="VXL5" s="290"/>
      <c r="VXM5" s="290"/>
      <c r="VXN5" s="290"/>
      <c r="VXO5" s="290"/>
      <c r="VXP5" s="290"/>
      <c r="VXQ5" s="290"/>
      <c r="VXR5" s="290"/>
      <c r="VXS5" s="290"/>
      <c r="VXT5" s="290"/>
      <c r="VXU5" s="290"/>
      <c r="VXV5" s="290"/>
      <c r="VXW5" s="290"/>
      <c r="VXX5" s="290"/>
      <c r="VXY5" s="290"/>
      <c r="VXZ5" s="290"/>
      <c r="VYA5" s="290"/>
      <c r="VYB5" s="290"/>
      <c r="VYC5" s="290"/>
      <c r="VYD5" s="290"/>
      <c r="VYE5" s="290"/>
      <c r="VYF5" s="290"/>
      <c r="VYG5" s="290"/>
      <c r="VYH5" s="290"/>
      <c r="VYI5" s="290"/>
      <c r="VYJ5" s="290"/>
      <c r="VYK5" s="290"/>
      <c r="VYL5" s="290"/>
      <c r="VYM5" s="290"/>
      <c r="VYN5" s="290"/>
      <c r="VYO5" s="290"/>
      <c r="VYP5" s="290"/>
      <c r="VYQ5" s="290"/>
      <c r="VYR5" s="290"/>
      <c r="VYS5" s="290"/>
      <c r="VYT5" s="290"/>
      <c r="VYU5" s="290"/>
      <c r="VYV5" s="290"/>
      <c r="VYW5" s="290"/>
      <c r="VYX5" s="290"/>
      <c r="VYY5" s="290"/>
      <c r="VYZ5" s="290"/>
      <c r="VZA5" s="290"/>
      <c r="VZB5" s="290"/>
      <c r="VZC5" s="290"/>
      <c r="VZD5" s="290"/>
      <c r="VZE5" s="290"/>
      <c r="VZF5" s="290"/>
      <c r="VZG5" s="290"/>
      <c r="VZH5" s="290"/>
      <c r="VZI5" s="290"/>
      <c r="VZJ5" s="290"/>
      <c r="VZK5" s="290"/>
      <c r="VZL5" s="290"/>
      <c r="VZM5" s="290"/>
      <c r="VZN5" s="290"/>
      <c r="VZO5" s="290"/>
      <c r="VZP5" s="290"/>
      <c r="VZQ5" s="290"/>
      <c r="VZR5" s="290"/>
      <c r="VZS5" s="290"/>
      <c r="VZT5" s="290"/>
      <c r="VZU5" s="290"/>
      <c r="VZV5" s="290"/>
      <c r="VZW5" s="290"/>
      <c r="VZX5" s="290"/>
      <c r="VZY5" s="290"/>
      <c r="VZZ5" s="290"/>
      <c r="WAA5" s="290"/>
      <c r="WAB5" s="290"/>
      <c r="WAC5" s="290"/>
      <c r="WAD5" s="290"/>
      <c r="WAE5" s="290"/>
      <c r="WAF5" s="290"/>
      <c r="WAG5" s="290"/>
      <c r="WAH5" s="290"/>
      <c r="WAI5" s="290"/>
      <c r="WAJ5" s="290"/>
      <c r="WAK5" s="290"/>
      <c r="WAL5" s="290"/>
      <c r="WAM5" s="290"/>
      <c r="WAN5" s="290"/>
      <c r="WAO5" s="290"/>
      <c r="WAP5" s="290"/>
      <c r="WAQ5" s="290"/>
      <c r="WAR5" s="290"/>
      <c r="WAS5" s="290"/>
      <c r="WAT5" s="290"/>
      <c r="WAU5" s="290"/>
      <c r="WAV5" s="290"/>
      <c r="WAW5" s="290"/>
      <c r="WAX5" s="290"/>
      <c r="WAY5" s="290"/>
      <c r="WAZ5" s="290"/>
      <c r="WBA5" s="290"/>
      <c r="WBB5" s="290"/>
      <c r="WBC5" s="290"/>
      <c r="WBD5" s="290"/>
      <c r="WBE5" s="290"/>
      <c r="WBF5" s="290"/>
      <c r="WBG5" s="290"/>
      <c r="WBH5" s="290"/>
      <c r="WBI5" s="290"/>
      <c r="WBJ5" s="290"/>
      <c r="WBK5" s="290"/>
      <c r="WBL5" s="290"/>
      <c r="WBM5" s="290"/>
      <c r="WBN5" s="290"/>
      <c r="WBO5" s="290"/>
      <c r="WBP5" s="290"/>
      <c r="WBQ5" s="290"/>
      <c r="WBR5" s="290"/>
      <c r="WBS5" s="290"/>
      <c r="WBT5" s="290"/>
      <c r="WBU5" s="290"/>
      <c r="WBV5" s="290"/>
      <c r="WBW5" s="290"/>
      <c r="WBX5" s="290"/>
      <c r="WBY5" s="290"/>
      <c r="WBZ5" s="290"/>
      <c r="WCA5" s="290"/>
      <c r="WCB5" s="290"/>
      <c r="WCC5" s="290"/>
      <c r="WCD5" s="290"/>
      <c r="WCE5" s="290"/>
      <c r="WCF5" s="290"/>
      <c r="WCG5" s="290"/>
      <c r="WCH5" s="290"/>
      <c r="WCI5" s="290"/>
      <c r="WCJ5" s="290"/>
      <c r="WCK5" s="290"/>
      <c r="WCL5" s="290"/>
      <c r="WCM5" s="290"/>
      <c r="WCN5" s="290"/>
      <c r="WCO5" s="290"/>
      <c r="WCP5" s="290"/>
      <c r="WCQ5" s="290"/>
      <c r="WCR5" s="290"/>
      <c r="WCS5" s="290"/>
      <c r="WCT5" s="290"/>
      <c r="WCU5" s="290"/>
      <c r="WCV5" s="290"/>
      <c r="WCW5" s="290"/>
      <c r="WCX5" s="290"/>
      <c r="WCY5" s="290"/>
      <c r="WCZ5" s="290"/>
      <c r="WDA5" s="290"/>
      <c r="WDB5" s="290"/>
      <c r="WDC5" s="290"/>
      <c r="WDD5" s="290"/>
      <c r="WDE5" s="290"/>
      <c r="WDF5" s="290"/>
      <c r="WDG5" s="290"/>
      <c r="WDH5" s="290"/>
      <c r="WDI5" s="290"/>
      <c r="WDJ5" s="290"/>
      <c r="WDK5" s="290"/>
      <c r="WDL5" s="290"/>
      <c r="WDM5" s="290"/>
      <c r="WDN5" s="290"/>
      <c r="WDO5" s="290"/>
      <c r="WDP5" s="290"/>
      <c r="WDQ5" s="290"/>
      <c r="WDR5" s="290"/>
      <c r="WDS5" s="290"/>
      <c r="WDT5" s="290"/>
      <c r="WDU5" s="290"/>
      <c r="WDV5" s="290"/>
      <c r="WDW5" s="290"/>
      <c r="WDX5" s="290"/>
      <c r="WDY5" s="290"/>
      <c r="WDZ5" s="290"/>
      <c r="WEA5" s="290"/>
      <c r="WEB5" s="290"/>
      <c r="WEC5" s="290"/>
      <c r="WED5" s="290"/>
      <c r="WEE5" s="290"/>
      <c r="WEF5" s="290"/>
      <c r="WEG5" s="290"/>
      <c r="WEH5" s="290"/>
      <c r="WEI5" s="290"/>
      <c r="WEJ5" s="290"/>
      <c r="WEK5" s="290"/>
      <c r="WEL5" s="290"/>
      <c r="WEM5" s="290"/>
      <c r="WEN5" s="290"/>
      <c r="WEO5" s="290"/>
      <c r="WEP5" s="290"/>
      <c r="WEQ5" s="290"/>
      <c r="WER5" s="290"/>
      <c r="WES5" s="290"/>
      <c r="WET5" s="290"/>
      <c r="WEU5" s="290"/>
      <c r="WEV5" s="290"/>
      <c r="WEW5" s="290"/>
      <c r="WEX5" s="290"/>
      <c r="WEY5" s="290"/>
      <c r="WEZ5" s="290"/>
      <c r="WFA5" s="290"/>
      <c r="WFB5" s="290"/>
      <c r="WFC5" s="290"/>
      <c r="WFD5" s="290"/>
      <c r="WFE5" s="290"/>
      <c r="WFF5" s="290"/>
      <c r="WFG5" s="290"/>
      <c r="WFH5" s="290"/>
      <c r="WFI5" s="290"/>
      <c r="WFJ5" s="290"/>
      <c r="WFK5" s="290"/>
      <c r="WFL5" s="290"/>
      <c r="WFM5" s="290"/>
      <c r="WFN5" s="290"/>
      <c r="WFO5" s="290"/>
      <c r="WFP5" s="290"/>
      <c r="WFQ5" s="290"/>
      <c r="WFR5" s="290"/>
      <c r="WFS5" s="290"/>
      <c r="WFT5" s="290"/>
      <c r="WFU5" s="290"/>
      <c r="WFV5" s="290"/>
      <c r="WFW5" s="290"/>
      <c r="WFX5" s="290"/>
      <c r="WFY5" s="290"/>
      <c r="WFZ5" s="290"/>
      <c r="WGA5" s="290"/>
      <c r="WGB5" s="290"/>
      <c r="WGC5" s="290"/>
      <c r="WGD5" s="290"/>
      <c r="WGE5" s="290"/>
      <c r="WGF5" s="290"/>
      <c r="WGG5" s="290"/>
      <c r="WGH5" s="290"/>
      <c r="WGI5" s="290"/>
      <c r="WGJ5" s="290"/>
      <c r="WGK5" s="290"/>
      <c r="WGL5" s="290"/>
      <c r="WGM5" s="290"/>
      <c r="WGN5" s="290"/>
      <c r="WGO5" s="290"/>
      <c r="WGP5" s="290"/>
      <c r="WGQ5" s="290"/>
      <c r="WGR5" s="290"/>
      <c r="WGS5" s="290"/>
      <c r="WGT5" s="290"/>
      <c r="WGU5" s="290"/>
      <c r="WGV5" s="290"/>
      <c r="WGW5" s="290"/>
      <c r="WGX5" s="290"/>
      <c r="WGY5" s="290"/>
      <c r="WGZ5" s="290"/>
      <c r="WHA5" s="290"/>
      <c r="WHB5" s="290"/>
      <c r="WHC5" s="290"/>
      <c r="WHD5" s="290"/>
      <c r="WHE5" s="290"/>
      <c r="WHF5" s="290"/>
      <c r="WHG5" s="290"/>
      <c r="WHH5" s="290"/>
      <c r="WHI5" s="290"/>
      <c r="WHJ5" s="290"/>
      <c r="WHK5" s="290"/>
      <c r="WHL5" s="290"/>
      <c r="WHM5" s="290"/>
      <c r="WHN5" s="290"/>
      <c r="WHO5" s="290"/>
      <c r="WHP5" s="290"/>
      <c r="WHQ5" s="290"/>
      <c r="WHR5" s="290"/>
      <c r="WHS5" s="290"/>
      <c r="WHT5" s="290"/>
      <c r="WHU5" s="290"/>
      <c r="WHV5" s="290"/>
      <c r="WHW5" s="290"/>
      <c r="WHX5" s="290"/>
      <c r="WHY5" s="290"/>
      <c r="WHZ5" s="290"/>
      <c r="WIA5" s="290"/>
      <c r="WIB5" s="290"/>
      <c r="WIC5" s="290"/>
      <c r="WID5" s="290"/>
      <c r="WIE5" s="290"/>
      <c r="WIF5" s="290"/>
      <c r="WIG5" s="290"/>
      <c r="WIH5" s="290"/>
      <c r="WII5" s="290"/>
      <c r="WIJ5" s="290"/>
      <c r="WIK5" s="290"/>
      <c r="WIL5" s="290"/>
      <c r="WIM5" s="290"/>
      <c r="WIN5" s="290"/>
      <c r="WIO5" s="290"/>
      <c r="WIP5" s="290"/>
      <c r="WIQ5" s="290"/>
      <c r="WIR5" s="290"/>
      <c r="WIS5" s="290"/>
      <c r="WIT5" s="290"/>
      <c r="WIU5" s="290"/>
      <c r="WIV5" s="290"/>
      <c r="WIW5" s="290"/>
      <c r="WIX5" s="290"/>
      <c r="WIY5" s="290"/>
      <c r="WIZ5" s="290"/>
      <c r="WJA5" s="290"/>
      <c r="WJB5" s="290"/>
      <c r="WJC5" s="290"/>
      <c r="WJD5" s="290"/>
      <c r="WJE5" s="290"/>
      <c r="WJF5" s="290"/>
      <c r="WJG5" s="290"/>
      <c r="WJH5" s="290"/>
      <c r="WJI5" s="290"/>
      <c r="WJJ5" s="290"/>
      <c r="WJK5" s="290"/>
      <c r="WJL5" s="290"/>
      <c r="WJM5" s="290"/>
      <c r="WJN5" s="290"/>
      <c r="WJO5" s="290"/>
      <c r="WJP5" s="290"/>
      <c r="WJQ5" s="290"/>
      <c r="WJR5" s="290"/>
      <c r="WJS5" s="290"/>
      <c r="WJT5" s="290"/>
      <c r="WJU5" s="290"/>
      <c r="WJV5" s="290"/>
      <c r="WJW5" s="290"/>
      <c r="WJX5" s="290"/>
      <c r="WJY5" s="290"/>
      <c r="WJZ5" s="290"/>
      <c r="WKA5" s="290"/>
      <c r="WKB5" s="290"/>
      <c r="WKC5" s="290"/>
      <c r="WKD5" s="290"/>
      <c r="WKE5" s="290"/>
      <c r="WKF5" s="290"/>
      <c r="WKG5" s="290"/>
      <c r="WKH5" s="290"/>
      <c r="WKI5" s="290"/>
      <c r="WKJ5" s="290"/>
      <c r="WKK5" s="290"/>
      <c r="WKL5" s="290"/>
      <c r="WKM5" s="290"/>
      <c r="WKN5" s="290"/>
      <c r="WKO5" s="290"/>
      <c r="WKP5" s="290"/>
      <c r="WKQ5" s="290"/>
      <c r="WKR5" s="290"/>
      <c r="WKS5" s="290"/>
      <c r="WKT5" s="290"/>
      <c r="WKU5" s="290"/>
      <c r="WKV5" s="290"/>
      <c r="WKW5" s="290"/>
      <c r="WKX5" s="290"/>
      <c r="WKY5" s="290"/>
      <c r="WKZ5" s="290"/>
      <c r="WLA5" s="290"/>
      <c r="WLB5" s="290"/>
      <c r="WLC5" s="290"/>
      <c r="WLD5" s="290"/>
      <c r="WLE5" s="290"/>
      <c r="WLF5" s="290"/>
      <c r="WLG5" s="290"/>
      <c r="WLH5" s="290"/>
      <c r="WLI5" s="290"/>
      <c r="WLJ5" s="290"/>
      <c r="WLK5" s="290"/>
      <c r="WLL5" s="290"/>
      <c r="WLM5" s="290"/>
      <c r="WLN5" s="290"/>
      <c r="WLO5" s="290"/>
      <c r="WLP5" s="290"/>
      <c r="WLQ5" s="290"/>
      <c r="WLR5" s="290"/>
      <c r="WLS5" s="290"/>
      <c r="WLT5" s="290"/>
      <c r="WLU5" s="290"/>
      <c r="WLV5" s="290"/>
      <c r="WLW5" s="290"/>
      <c r="WLX5" s="290"/>
      <c r="WLY5" s="290"/>
      <c r="WLZ5" s="290"/>
      <c r="WMA5" s="290"/>
      <c r="WMB5" s="290"/>
      <c r="WMC5" s="290"/>
      <c r="WMD5" s="290"/>
      <c r="WME5" s="290"/>
      <c r="WMF5" s="290"/>
      <c r="WMG5" s="290"/>
      <c r="WMH5" s="290"/>
      <c r="WMI5" s="290"/>
      <c r="WMJ5" s="290"/>
      <c r="WMK5" s="290"/>
      <c r="WML5" s="290"/>
      <c r="WMM5" s="290"/>
      <c r="WMN5" s="290"/>
      <c r="WMO5" s="290"/>
      <c r="WMP5" s="290"/>
      <c r="WMQ5" s="290"/>
      <c r="WMR5" s="290"/>
      <c r="WMS5" s="290"/>
      <c r="WMT5" s="290"/>
      <c r="WMU5" s="290"/>
      <c r="WMV5" s="290"/>
      <c r="WMW5" s="290"/>
      <c r="WMX5" s="290"/>
      <c r="WMY5" s="290"/>
      <c r="WMZ5" s="290"/>
      <c r="WNA5" s="290"/>
      <c r="WNB5" s="290"/>
      <c r="WNC5" s="290"/>
      <c r="WND5" s="290"/>
      <c r="WNE5" s="290"/>
      <c r="WNF5" s="290"/>
      <c r="WNG5" s="290"/>
      <c r="WNH5" s="290"/>
      <c r="WNI5" s="290"/>
      <c r="WNJ5" s="290"/>
      <c r="WNK5" s="290"/>
      <c r="WNL5" s="290"/>
      <c r="WNM5" s="290"/>
      <c r="WNN5" s="290"/>
      <c r="WNO5" s="290"/>
      <c r="WNP5" s="290"/>
      <c r="WNQ5" s="290"/>
      <c r="WNR5" s="290"/>
      <c r="WNS5" s="290"/>
      <c r="WNT5" s="290"/>
      <c r="WNU5" s="290"/>
      <c r="WNV5" s="290"/>
      <c r="WNW5" s="290"/>
      <c r="WNX5" s="290"/>
      <c r="WNY5" s="290"/>
      <c r="WNZ5" s="290"/>
      <c r="WOA5" s="290"/>
      <c r="WOB5" s="290"/>
      <c r="WOC5" s="290"/>
      <c r="WOD5" s="290"/>
      <c r="WOE5" s="290"/>
      <c r="WOF5" s="290"/>
      <c r="WOG5" s="290"/>
      <c r="WOH5" s="290"/>
      <c r="WOI5" s="290"/>
      <c r="WOJ5" s="290"/>
      <c r="WOK5" s="290"/>
      <c r="WOL5" s="290"/>
      <c r="WOM5" s="290"/>
      <c r="WON5" s="290"/>
      <c r="WOO5" s="290"/>
      <c r="WOP5" s="290"/>
      <c r="WOQ5" s="290"/>
      <c r="WOR5" s="290"/>
      <c r="WOS5" s="290"/>
      <c r="WOT5" s="290"/>
      <c r="WOU5" s="290"/>
      <c r="WOV5" s="290"/>
      <c r="WOW5" s="290"/>
      <c r="WOX5" s="290"/>
      <c r="WOY5" s="290"/>
      <c r="WOZ5" s="290"/>
      <c r="WPA5" s="290"/>
      <c r="WPB5" s="290"/>
      <c r="WPC5" s="290"/>
      <c r="WPD5" s="290"/>
      <c r="WPE5" s="290"/>
      <c r="WPF5" s="290"/>
      <c r="WPG5" s="290"/>
      <c r="WPH5" s="290"/>
      <c r="WPI5" s="290"/>
      <c r="WPJ5" s="290"/>
      <c r="WPK5" s="290"/>
      <c r="WPL5" s="290"/>
      <c r="WPM5" s="290"/>
      <c r="WPN5" s="290"/>
      <c r="WPO5" s="290"/>
      <c r="WPP5" s="290"/>
      <c r="WPQ5" s="290"/>
      <c r="WPR5" s="290"/>
      <c r="WPS5" s="290"/>
      <c r="WPT5" s="290"/>
      <c r="WPU5" s="290"/>
      <c r="WPV5" s="290"/>
      <c r="WPW5" s="290"/>
      <c r="WPX5" s="290"/>
      <c r="WPY5" s="290"/>
      <c r="WPZ5" s="290"/>
      <c r="WQA5" s="290"/>
      <c r="WQB5" s="290"/>
      <c r="WQC5" s="290"/>
      <c r="WQD5" s="290"/>
      <c r="WQE5" s="290"/>
      <c r="WQF5" s="290"/>
      <c r="WQG5" s="290"/>
      <c r="WQH5" s="290"/>
      <c r="WQI5" s="290"/>
      <c r="WQJ5" s="290"/>
      <c r="WQK5" s="290"/>
      <c r="WQL5" s="290"/>
      <c r="WQM5" s="290"/>
      <c r="WQN5" s="290"/>
      <c r="WQO5" s="290"/>
      <c r="WQP5" s="290"/>
      <c r="WQQ5" s="290"/>
      <c r="WQR5" s="290"/>
      <c r="WQS5" s="290"/>
      <c r="WQT5" s="290"/>
      <c r="WQU5" s="290"/>
      <c r="WQV5" s="290"/>
      <c r="WQW5" s="290"/>
      <c r="WQX5" s="290"/>
      <c r="WQY5" s="290"/>
      <c r="WQZ5" s="290"/>
      <c r="WRA5" s="290"/>
      <c r="WRB5" s="290"/>
      <c r="WRC5" s="290"/>
      <c r="WRD5" s="290"/>
      <c r="WRE5" s="290"/>
      <c r="WRF5" s="290"/>
      <c r="WRG5" s="290"/>
      <c r="WRH5" s="290"/>
      <c r="WRI5" s="290"/>
      <c r="WRJ5" s="290"/>
      <c r="WRK5" s="290"/>
      <c r="WRL5" s="290"/>
      <c r="WRM5" s="290"/>
      <c r="WRN5" s="290"/>
      <c r="WRO5" s="290"/>
      <c r="WRP5" s="290"/>
      <c r="WRQ5" s="290"/>
      <c r="WRR5" s="290"/>
      <c r="WRS5" s="290"/>
      <c r="WRT5" s="290"/>
      <c r="WRU5" s="290"/>
      <c r="WRV5" s="290"/>
      <c r="WRW5" s="290"/>
      <c r="WRX5" s="290"/>
      <c r="WRY5" s="290"/>
      <c r="WRZ5" s="290"/>
      <c r="WSA5" s="290"/>
      <c r="WSB5" s="290"/>
      <c r="WSC5" s="290"/>
      <c r="WSD5" s="290"/>
      <c r="WSE5" s="290"/>
      <c r="WSF5" s="290"/>
      <c r="WSG5" s="290"/>
      <c r="WSH5" s="290"/>
      <c r="WSI5" s="290"/>
      <c r="WSJ5" s="290"/>
      <c r="WSK5" s="290"/>
      <c r="WSL5" s="290"/>
      <c r="WSM5" s="290"/>
      <c r="WSN5" s="290"/>
      <c r="WSO5" s="290"/>
      <c r="WSP5" s="290"/>
      <c r="WSQ5" s="290"/>
      <c r="WSR5" s="290"/>
      <c r="WSS5" s="290"/>
      <c r="WST5" s="290"/>
      <c r="WSU5" s="290"/>
      <c r="WSV5" s="290"/>
      <c r="WSW5" s="290"/>
      <c r="WSX5" s="290"/>
      <c r="WSY5" s="290"/>
      <c r="WSZ5" s="290"/>
      <c r="WTA5" s="290"/>
      <c r="WTB5" s="290"/>
      <c r="WTC5" s="290"/>
      <c r="WTD5" s="290"/>
      <c r="WTE5" s="290"/>
      <c r="WTF5" s="290"/>
      <c r="WTG5" s="290"/>
      <c r="WTH5" s="290"/>
      <c r="WTI5" s="290"/>
      <c r="WTJ5" s="290"/>
      <c r="WTK5" s="290"/>
      <c r="WTL5" s="290"/>
      <c r="WTM5" s="290"/>
      <c r="WTN5" s="290"/>
      <c r="WTO5" s="290"/>
      <c r="WTP5" s="290"/>
      <c r="WTQ5" s="290"/>
      <c r="WTR5" s="290"/>
      <c r="WTS5" s="290"/>
      <c r="WTT5" s="290"/>
      <c r="WTU5" s="290"/>
      <c r="WTV5" s="290"/>
      <c r="WTW5" s="290"/>
      <c r="WTX5" s="290"/>
      <c r="WTY5" s="290"/>
      <c r="WTZ5" s="290"/>
      <c r="WUA5" s="290"/>
      <c r="WUB5" s="290"/>
      <c r="WUC5" s="290"/>
      <c r="WUD5" s="290"/>
      <c r="WUE5" s="290"/>
      <c r="WUF5" s="290"/>
      <c r="WUG5" s="290"/>
      <c r="WUH5" s="290"/>
      <c r="WUI5" s="290"/>
      <c r="WUJ5" s="290"/>
      <c r="WUK5" s="290"/>
      <c r="WUL5" s="290"/>
      <c r="WUM5" s="290"/>
      <c r="WUN5" s="290"/>
      <c r="WUO5" s="290"/>
      <c r="WUP5" s="290"/>
      <c r="WUQ5" s="290"/>
      <c r="WUR5" s="290"/>
      <c r="WUS5" s="290"/>
      <c r="WUT5" s="290"/>
      <c r="WUU5" s="290"/>
      <c r="WUV5" s="290"/>
      <c r="WUW5" s="290"/>
      <c r="WUX5" s="290"/>
      <c r="WUY5" s="290"/>
      <c r="WUZ5" s="290"/>
      <c r="WVA5" s="290"/>
      <c r="WVB5" s="290"/>
      <c r="WVC5" s="290"/>
      <c r="WVD5" s="290"/>
      <c r="WVE5" s="290"/>
      <c r="WVF5" s="290"/>
      <c r="WVG5" s="290"/>
      <c r="WVH5" s="290"/>
      <c r="WVI5" s="290"/>
      <c r="WVJ5" s="290"/>
      <c r="WVK5" s="290"/>
      <c r="WVL5" s="290"/>
      <c r="WVM5" s="290"/>
      <c r="WVN5" s="290"/>
      <c r="WVO5" s="290"/>
      <c r="WVP5" s="290"/>
      <c r="WVQ5" s="290"/>
      <c r="WVR5" s="290"/>
      <c r="WVS5" s="290"/>
      <c r="WVT5" s="290"/>
      <c r="WVU5" s="290"/>
      <c r="WVV5" s="290"/>
      <c r="WVW5" s="290"/>
      <c r="WVX5" s="290"/>
      <c r="WVY5" s="290"/>
      <c r="WVZ5" s="290"/>
      <c r="WWA5" s="290"/>
      <c r="WWB5" s="290"/>
      <c r="WWC5" s="290"/>
      <c r="WWD5" s="290"/>
      <c r="WWE5" s="290"/>
      <c r="WWF5" s="290"/>
      <c r="WWG5" s="290"/>
      <c r="WWH5" s="290"/>
      <c r="WWI5" s="290"/>
      <c r="WWJ5" s="290"/>
      <c r="WWK5" s="290"/>
      <c r="WWL5" s="290"/>
      <c r="WWM5" s="290"/>
      <c r="WWN5" s="290"/>
      <c r="WWO5" s="290"/>
      <c r="WWP5" s="290"/>
      <c r="WWQ5" s="290"/>
      <c r="WWR5" s="290"/>
      <c r="WWS5" s="290"/>
      <c r="WWT5" s="290"/>
      <c r="WWU5" s="290"/>
      <c r="WWV5" s="290"/>
      <c r="WWW5" s="290"/>
      <c r="WWX5" s="290"/>
      <c r="WWY5" s="290"/>
      <c r="WWZ5" s="290"/>
      <c r="WXA5" s="290"/>
      <c r="WXB5" s="290"/>
      <c r="WXC5" s="290"/>
      <c r="WXD5" s="290"/>
      <c r="WXE5" s="290"/>
      <c r="WXF5" s="290"/>
      <c r="WXG5" s="290"/>
      <c r="WXH5" s="290"/>
      <c r="WXI5" s="290"/>
      <c r="WXJ5" s="290"/>
      <c r="WXK5" s="290"/>
      <c r="WXL5" s="290"/>
      <c r="WXM5" s="290"/>
      <c r="WXN5" s="290"/>
      <c r="WXO5" s="290"/>
      <c r="WXP5" s="290"/>
      <c r="WXQ5" s="290"/>
      <c r="WXR5" s="290"/>
      <c r="WXS5" s="290"/>
      <c r="WXT5" s="290"/>
      <c r="WXU5" s="290"/>
      <c r="WXV5" s="290"/>
      <c r="WXW5" s="290"/>
      <c r="WXX5" s="290"/>
      <c r="WXY5" s="290"/>
      <c r="WXZ5" s="290"/>
      <c r="WYA5" s="290"/>
      <c r="WYB5" s="290"/>
      <c r="WYC5" s="290"/>
      <c r="WYD5" s="290"/>
      <c r="WYE5" s="290"/>
      <c r="WYF5" s="290"/>
      <c r="WYG5" s="290"/>
      <c r="WYH5" s="290"/>
      <c r="WYI5" s="290"/>
      <c r="WYJ5" s="290"/>
      <c r="WYK5" s="290"/>
      <c r="WYL5" s="290"/>
      <c r="WYM5" s="290"/>
      <c r="WYN5" s="290"/>
      <c r="WYO5" s="290"/>
      <c r="WYP5" s="290"/>
      <c r="WYQ5" s="290"/>
      <c r="WYR5" s="290"/>
      <c r="WYS5" s="290"/>
      <c r="WYT5" s="290"/>
      <c r="WYU5" s="290"/>
      <c r="WYV5" s="290"/>
      <c r="WYW5" s="290"/>
      <c r="WYX5" s="290"/>
      <c r="WYY5" s="290"/>
      <c r="WYZ5" s="290"/>
      <c r="WZA5" s="290"/>
      <c r="WZB5" s="290"/>
      <c r="WZC5" s="290"/>
      <c r="WZD5" s="290"/>
      <c r="WZE5" s="290"/>
      <c r="WZF5" s="290"/>
      <c r="WZG5" s="290"/>
      <c r="WZH5" s="290"/>
      <c r="WZI5" s="290"/>
      <c r="WZJ5" s="290"/>
      <c r="WZK5" s="290"/>
      <c r="WZL5" s="290"/>
      <c r="WZM5" s="290"/>
      <c r="WZN5" s="290"/>
      <c r="WZO5" s="290"/>
      <c r="WZP5" s="290"/>
      <c r="WZQ5" s="290"/>
      <c r="WZR5" s="290"/>
      <c r="WZS5" s="290"/>
      <c r="WZT5" s="290"/>
      <c r="WZU5" s="290"/>
      <c r="WZV5" s="290"/>
      <c r="WZW5" s="290"/>
      <c r="WZX5" s="290"/>
      <c r="WZY5" s="290"/>
      <c r="WZZ5" s="290"/>
      <c r="XAA5" s="290"/>
      <c r="XAB5" s="290"/>
      <c r="XAC5" s="290"/>
      <c r="XAD5" s="290"/>
      <c r="XAE5" s="290"/>
      <c r="XAF5" s="290"/>
      <c r="XAG5" s="290"/>
      <c r="XAH5" s="290"/>
      <c r="XAI5" s="290"/>
      <c r="XAJ5" s="290"/>
      <c r="XAK5" s="290"/>
      <c r="XAL5" s="290"/>
      <c r="XAM5" s="290"/>
      <c r="XAN5" s="290"/>
      <c r="XAO5" s="290"/>
      <c r="XAP5" s="290"/>
      <c r="XAQ5" s="290"/>
      <c r="XAR5" s="290"/>
      <c r="XAS5" s="290"/>
      <c r="XAT5" s="290"/>
      <c r="XAU5" s="290"/>
      <c r="XAV5" s="290"/>
      <c r="XAW5" s="290"/>
      <c r="XAX5" s="290"/>
      <c r="XAY5" s="290"/>
      <c r="XAZ5" s="290"/>
      <c r="XBA5" s="290"/>
      <c r="XBB5" s="290"/>
      <c r="XBC5" s="290"/>
      <c r="XBD5" s="290"/>
      <c r="XBE5" s="290"/>
      <c r="XBF5" s="290"/>
      <c r="XBG5" s="290"/>
      <c r="XBH5" s="290"/>
      <c r="XBI5" s="290"/>
      <c r="XBJ5" s="290"/>
      <c r="XBK5" s="290"/>
      <c r="XBL5" s="290"/>
      <c r="XBM5" s="290"/>
      <c r="XBN5" s="290"/>
      <c r="XBO5" s="290"/>
      <c r="XBP5" s="290"/>
      <c r="XBQ5" s="290"/>
      <c r="XBR5" s="290"/>
      <c r="XBS5" s="290"/>
      <c r="XBT5" s="290"/>
      <c r="XBU5" s="290"/>
      <c r="XBV5" s="290"/>
      <c r="XBW5" s="290"/>
      <c r="XBX5" s="290"/>
      <c r="XBY5" s="290"/>
      <c r="XBZ5" s="290"/>
      <c r="XCA5" s="290"/>
      <c r="XCB5" s="290"/>
      <c r="XCC5" s="290"/>
      <c r="XCD5" s="290"/>
      <c r="XCE5" s="290"/>
      <c r="XCF5" s="290"/>
      <c r="XCG5" s="290"/>
      <c r="XCH5" s="290"/>
      <c r="XCI5" s="290"/>
      <c r="XCJ5" s="290"/>
      <c r="XCK5" s="290"/>
      <c r="XCL5" s="290"/>
      <c r="XCM5" s="290"/>
      <c r="XCN5" s="290"/>
      <c r="XCO5" s="290"/>
      <c r="XCP5" s="290"/>
      <c r="XCQ5" s="290"/>
      <c r="XCR5" s="290"/>
      <c r="XCS5" s="290"/>
      <c r="XCT5" s="290"/>
      <c r="XCU5" s="290"/>
      <c r="XCV5" s="290"/>
      <c r="XCW5" s="290"/>
      <c r="XCX5" s="290"/>
      <c r="XCY5" s="290"/>
      <c r="XCZ5" s="290"/>
      <c r="XDA5" s="290"/>
      <c r="XDB5" s="290"/>
      <c r="XDC5" s="290"/>
      <c r="XDD5" s="290"/>
      <c r="XDE5" s="290"/>
      <c r="XDF5" s="290"/>
      <c r="XDG5" s="290"/>
      <c r="XDH5" s="290"/>
      <c r="XDI5" s="290"/>
      <c r="XDJ5" s="290"/>
      <c r="XDK5" s="290"/>
      <c r="XDL5" s="290"/>
      <c r="XDM5" s="290"/>
      <c r="XDN5" s="290"/>
      <c r="XDO5" s="290"/>
      <c r="XDP5" s="290"/>
      <c r="XDQ5" s="290"/>
      <c r="XDR5" s="290"/>
      <c r="XDS5" s="290"/>
      <c r="XDT5" s="290"/>
      <c r="XDU5" s="290"/>
      <c r="XDV5" s="290"/>
    </row>
    <row r="6" spans="2:16350" ht="9.75" thickBot="1" x14ac:dyDescent="0.2">
      <c r="B6" s="44" t="s">
        <v>65</v>
      </c>
      <c r="C6" s="38">
        <v>30125.437000000002</v>
      </c>
      <c r="D6" s="38">
        <v>33726.436999999998</v>
      </c>
      <c r="E6" s="38">
        <v>34281.096999999994</v>
      </c>
      <c r="F6" s="38">
        <v>35155.097000000002</v>
      </c>
      <c r="G6" s="38">
        <v>36870.496999999996</v>
      </c>
      <c r="H6" s="38">
        <v>40586.197</v>
      </c>
      <c r="I6" s="38">
        <v>41243.396999999997</v>
      </c>
      <c r="J6" s="38">
        <v>42569.197</v>
      </c>
      <c r="K6" s="38">
        <v>44708.197</v>
      </c>
      <c r="L6" s="38">
        <v>45776.197</v>
      </c>
      <c r="M6" s="38">
        <v>47510.296999999999</v>
      </c>
      <c r="N6" s="38">
        <v>49765.297000000006</v>
      </c>
      <c r="O6" s="38">
        <v>50576.797000000006</v>
      </c>
      <c r="P6" s="38">
        <v>52377.497000000003</v>
      </c>
      <c r="Q6" s="38">
        <v>54532.497000000003</v>
      </c>
      <c r="R6" s="46"/>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291"/>
      <c r="JKZ6" s="291"/>
      <c r="JLA6" s="291"/>
      <c r="JLB6" s="291"/>
      <c r="JLC6" s="291"/>
      <c r="JLD6" s="291"/>
      <c r="JLE6" s="291"/>
      <c r="JLF6" s="291"/>
      <c r="JLG6" s="291"/>
      <c r="JLH6" s="291"/>
      <c r="JLI6" s="291"/>
      <c r="JLJ6" s="291"/>
      <c r="JLK6" s="291"/>
      <c r="JLL6" s="291"/>
      <c r="JLM6" s="291"/>
      <c r="JLN6" s="291"/>
      <c r="JLO6" s="291"/>
      <c r="JLP6" s="291"/>
      <c r="JLQ6" s="291"/>
      <c r="JLR6" s="291"/>
      <c r="JLS6" s="291"/>
      <c r="JLT6" s="291"/>
      <c r="JLU6" s="291"/>
      <c r="JLV6" s="291"/>
      <c r="JLW6" s="291"/>
      <c r="JLX6" s="291"/>
      <c r="JLY6" s="291"/>
      <c r="JLZ6" s="291"/>
      <c r="JMA6" s="291"/>
      <c r="JMB6" s="291"/>
      <c r="JMC6" s="291"/>
      <c r="JMD6" s="291"/>
      <c r="JME6" s="291"/>
      <c r="JMF6" s="291"/>
      <c r="JMG6" s="291"/>
      <c r="JMH6" s="291"/>
      <c r="JMI6" s="291"/>
      <c r="JMJ6" s="291"/>
      <c r="JMK6" s="291"/>
      <c r="JML6" s="291"/>
      <c r="JMM6" s="291"/>
      <c r="JMN6" s="291"/>
      <c r="JMO6" s="291"/>
      <c r="JMP6" s="291"/>
      <c r="JMQ6" s="291"/>
      <c r="JMR6" s="291"/>
      <c r="JMS6" s="291"/>
      <c r="JMT6" s="291"/>
      <c r="JMU6" s="291"/>
      <c r="JMV6" s="291"/>
      <c r="JMW6" s="291"/>
      <c r="JMX6" s="291"/>
      <c r="JMY6" s="291"/>
      <c r="JMZ6" s="291"/>
      <c r="JNA6" s="291"/>
      <c r="JNB6" s="291"/>
      <c r="JNC6" s="291"/>
      <c r="JND6" s="291"/>
      <c r="JNE6" s="291"/>
      <c r="JNF6" s="291"/>
      <c r="JNG6" s="291"/>
      <c r="JNH6" s="291"/>
      <c r="JNI6" s="291"/>
      <c r="JNJ6" s="291"/>
      <c r="JNK6" s="291"/>
      <c r="JNL6" s="291"/>
      <c r="JNM6" s="291"/>
      <c r="JNN6" s="291"/>
      <c r="JNO6" s="291"/>
      <c r="JNP6" s="291"/>
      <c r="JNQ6" s="291"/>
      <c r="JNR6" s="291"/>
      <c r="JNS6" s="291"/>
      <c r="JNT6" s="291"/>
      <c r="JNU6" s="291"/>
      <c r="JNV6" s="291"/>
      <c r="JNW6" s="291"/>
      <c r="JNX6" s="291"/>
      <c r="JNY6" s="291"/>
      <c r="JNZ6" s="291"/>
      <c r="JOA6" s="291"/>
      <c r="JOB6" s="291"/>
      <c r="JOC6" s="291"/>
      <c r="JOD6" s="291"/>
      <c r="JOE6" s="291"/>
      <c r="JOF6" s="291"/>
      <c r="JOG6" s="291"/>
      <c r="JOH6" s="291"/>
      <c r="JOI6" s="291"/>
      <c r="JOJ6" s="291"/>
      <c r="JOK6" s="291"/>
      <c r="JOL6" s="291"/>
      <c r="JOM6" s="291"/>
      <c r="JON6" s="291"/>
      <c r="JOO6" s="291"/>
      <c r="JOP6" s="291"/>
      <c r="JOQ6" s="291"/>
      <c r="JOR6" s="291"/>
      <c r="JOS6" s="291"/>
      <c r="JOT6" s="291"/>
      <c r="JOU6" s="291"/>
      <c r="JOV6" s="291"/>
      <c r="JOW6" s="291"/>
      <c r="JOX6" s="291"/>
      <c r="JOY6" s="291"/>
      <c r="JOZ6" s="291"/>
      <c r="JPA6" s="291"/>
      <c r="JPB6" s="291"/>
      <c r="JPC6" s="291"/>
      <c r="JPD6" s="291"/>
      <c r="JPE6" s="291"/>
      <c r="JPF6" s="291"/>
      <c r="JPG6" s="291"/>
      <c r="JPH6" s="291"/>
      <c r="JPI6" s="291"/>
      <c r="JPJ6" s="291"/>
      <c r="JPK6" s="291"/>
      <c r="JPL6" s="291"/>
      <c r="JPM6" s="291"/>
      <c r="JPN6" s="291"/>
      <c r="JPO6" s="291"/>
      <c r="JPP6" s="291"/>
      <c r="JPQ6" s="291"/>
      <c r="JPR6" s="291"/>
      <c r="JPS6" s="291"/>
      <c r="JPT6" s="291"/>
      <c r="JPU6" s="291"/>
      <c r="JPV6" s="291"/>
      <c r="JPW6" s="291"/>
      <c r="JPX6" s="291"/>
      <c r="JPY6" s="291"/>
      <c r="JPZ6" s="291"/>
      <c r="JQA6" s="291"/>
      <c r="JQB6" s="291"/>
      <c r="JQC6" s="291"/>
      <c r="JQD6" s="291"/>
      <c r="JQE6" s="291"/>
      <c r="JQF6" s="291"/>
      <c r="JQG6" s="291"/>
      <c r="JQH6" s="291"/>
      <c r="JQI6" s="291"/>
      <c r="JQJ6" s="291"/>
      <c r="JQK6" s="291"/>
      <c r="JQL6" s="291"/>
      <c r="JQM6" s="291"/>
      <c r="JQN6" s="291"/>
      <c r="JQO6" s="291"/>
      <c r="JQP6" s="291"/>
      <c r="JQQ6" s="291"/>
      <c r="JQR6" s="291"/>
      <c r="JQS6" s="291"/>
      <c r="JQT6" s="291"/>
      <c r="JQU6" s="291"/>
      <c r="JQV6" s="291"/>
      <c r="JQW6" s="291"/>
      <c r="JQX6" s="291"/>
      <c r="JQY6" s="291"/>
      <c r="JQZ6" s="291"/>
      <c r="JRA6" s="291"/>
      <c r="JRB6" s="291"/>
      <c r="JRC6" s="291"/>
      <c r="JRD6" s="291"/>
      <c r="JRE6" s="291"/>
      <c r="JRF6" s="291"/>
      <c r="JRG6" s="291"/>
      <c r="JRH6" s="291"/>
      <c r="JRI6" s="291"/>
      <c r="JRJ6" s="291"/>
      <c r="JRK6" s="291"/>
      <c r="JRL6" s="291"/>
      <c r="JRM6" s="291"/>
      <c r="JRN6" s="291"/>
      <c r="JRO6" s="291"/>
      <c r="JRP6" s="291"/>
      <c r="JRQ6" s="291"/>
      <c r="JRR6" s="291"/>
      <c r="JRS6" s="291"/>
      <c r="JRT6" s="291"/>
      <c r="JRU6" s="291"/>
      <c r="JRV6" s="291"/>
      <c r="JRW6" s="291"/>
      <c r="JRX6" s="291"/>
      <c r="JRY6" s="291"/>
      <c r="JRZ6" s="291"/>
      <c r="JSA6" s="291"/>
      <c r="JSB6" s="291"/>
      <c r="JSC6" s="291"/>
      <c r="JSD6" s="291"/>
      <c r="JSE6" s="291"/>
      <c r="JSF6" s="291"/>
      <c r="JSG6" s="291"/>
      <c r="JSH6" s="291"/>
      <c r="JSI6" s="291"/>
      <c r="JSJ6" s="291"/>
      <c r="JSK6" s="291"/>
      <c r="JSL6" s="291"/>
      <c r="JSM6" s="291"/>
      <c r="JSN6" s="291"/>
      <c r="JSO6" s="291"/>
      <c r="JSP6" s="291"/>
      <c r="JSQ6" s="291"/>
      <c r="JSR6" s="291"/>
      <c r="JSS6" s="291"/>
      <c r="JST6" s="291"/>
      <c r="JSU6" s="291"/>
      <c r="JSV6" s="291"/>
      <c r="JSW6" s="291"/>
      <c r="JSX6" s="291"/>
      <c r="JSY6" s="291"/>
      <c r="JSZ6" s="291"/>
      <c r="JTA6" s="291"/>
      <c r="JTB6" s="291"/>
      <c r="JTC6" s="291"/>
      <c r="JTD6" s="291"/>
      <c r="JTE6" s="291"/>
      <c r="JTF6" s="291"/>
      <c r="JTG6" s="291"/>
      <c r="JTH6" s="291"/>
      <c r="JTI6" s="291"/>
      <c r="JTJ6" s="291"/>
      <c r="JTK6" s="291"/>
      <c r="JTL6" s="291"/>
      <c r="JTM6" s="291"/>
      <c r="JTN6" s="291"/>
      <c r="JTO6" s="291"/>
      <c r="JTP6" s="291"/>
      <c r="JTQ6" s="291"/>
      <c r="JTR6" s="291"/>
      <c r="JTS6" s="291"/>
      <c r="JTT6" s="291"/>
      <c r="JTU6" s="291"/>
      <c r="JTV6" s="291"/>
      <c r="JTW6" s="291"/>
      <c r="JTX6" s="291"/>
      <c r="JTY6" s="291"/>
      <c r="JTZ6" s="291"/>
      <c r="JUA6" s="291"/>
      <c r="JUB6" s="291"/>
      <c r="JUC6" s="291"/>
      <c r="JUD6" s="291"/>
      <c r="JUE6" s="291"/>
      <c r="JUF6" s="291"/>
      <c r="JUG6" s="291"/>
      <c r="JUH6" s="291"/>
      <c r="JUI6" s="291"/>
      <c r="JUJ6" s="291"/>
      <c r="JUK6" s="291"/>
      <c r="JUL6" s="291"/>
      <c r="JUM6" s="291"/>
      <c r="JUN6" s="291"/>
      <c r="JUO6" s="291"/>
      <c r="JUP6" s="291"/>
      <c r="JUQ6" s="291"/>
      <c r="JUR6" s="291"/>
      <c r="JUS6" s="291"/>
      <c r="JUT6" s="291"/>
      <c r="JUU6" s="291"/>
      <c r="JUV6" s="291"/>
      <c r="JUW6" s="291"/>
      <c r="JUX6" s="291"/>
      <c r="JUY6" s="291"/>
      <c r="JUZ6" s="291"/>
      <c r="JVA6" s="291"/>
      <c r="JVB6" s="291"/>
      <c r="JVC6" s="291"/>
      <c r="JVD6" s="291"/>
      <c r="JVE6" s="291"/>
      <c r="JVF6" s="291"/>
      <c r="JVG6" s="291"/>
      <c r="JVH6" s="291"/>
      <c r="JVI6" s="291"/>
      <c r="JVJ6" s="291"/>
      <c r="JVK6" s="291"/>
      <c r="JVL6" s="291"/>
      <c r="JVM6" s="291"/>
      <c r="JVN6" s="291"/>
      <c r="JVO6" s="291"/>
      <c r="JVP6" s="291"/>
      <c r="JVQ6" s="291"/>
      <c r="JVR6" s="291"/>
      <c r="JVS6" s="291"/>
      <c r="JVT6" s="291"/>
      <c r="JVU6" s="291"/>
      <c r="JVV6" s="291"/>
      <c r="JVW6" s="291"/>
      <c r="JVX6" s="291"/>
      <c r="JVY6" s="291"/>
      <c r="JVZ6" s="291"/>
      <c r="JWA6" s="291"/>
      <c r="JWB6" s="291"/>
      <c r="JWC6" s="291"/>
      <c r="JWD6" s="291"/>
      <c r="JWE6" s="291"/>
      <c r="JWF6" s="291"/>
      <c r="JWG6" s="291"/>
      <c r="JWH6" s="291"/>
      <c r="JWI6" s="291"/>
      <c r="JWJ6" s="291"/>
      <c r="JWK6" s="291"/>
      <c r="JWL6" s="291"/>
      <c r="JWM6" s="291"/>
      <c r="JWN6" s="291"/>
      <c r="JWO6" s="291"/>
      <c r="JWP6" s="291"/>
      <c r="JWQ6" s="291"/>
      <c r="JWR6" s="291"/>
      <c r="JWS6" s="291"/>
      <c r="JWT6" s="291"/>
      <c r="JWU6" s="291"/>
      <c r="JWV6" s="291"/>
      <c r="JWW6" s="291"/>
      <c r="JWX6" s="291"/>
      <c r="JWY6" s="291"/>
      <c r="JWZ6" s="291"/>
      <c r="JXA6" s="291"/>
      <c r="JXB6" s="291"/>
      <c r="JXC6" s="291"/>
      <c r="JXD6" s="291"/>
      <c r="JXE6" s="291"/>
      <c r="JXF6" s="291"/>
      <c r="JXG6" s="291"/>
      <c r="JXH6" s="291"/>
      <c r="JXI6" s="291"/>
      <c r="JXJ6" s="291"/>
      <c r="JXK6" s="291"/>
      <c r="JXL6" s="291"/>
      <c r="JXM6" s="291"/>
      <c r="JXN6" s="291"/>
      <c r="JXO6" s="291"/>
      <c r="JXP6" s="291"/>
      <c r="JXQ6" s="291"/>
      <c r="JXR6" s="291"/>
      <c r="JXS6" s="291"/>
      <c r="JXT6" s="291"/>
      <c r="JXU6" s="291"/>
      <c r="JXV6" s="291"/>
      <c r="JXW6" s="291"/>
      <c r="JXX6" s="291"/>
      <c r="JXY6" s="291"/>
      <c r="JXZ6" s="291"/>
      <c r="JYA6" s="291"/>
      <c r="JYB6" s="291"/>
      <c r="JYC6" s="291"/>
      <c r="JYD6" s="291"/>
      <c r="JYE6" s="291"/>
      <c r="JYF6" s="291"/>
      <c r="JYG6" s="291"/>
      <c r="JYH6" s="291"/>
      <c r="JYI6" s="291"/>
      <c r="JYJ6" s="291"/>
      <c r="JYK6" s="291"/>
      <c r="JYL6" s="291"/>
      <c r="JYM6" s="291"/>
      <c r="JYN6" s="291"/>
      <c r="JYO6" s="291"/>
      <c r="JYP6" s="291"/>
      <c r="JYQ6" s="291"/>
      <c r="JYR6" s="291"/>
      <c r="JYS6" s="291"/>
      <c r="JYT6" s="291"/>
      <c r="JYU6" s="291"/>
      <c r="JYV6" s="291"/>
      <c r="JYW6" s="291"/>
      <c r="JYX6" s="291"/>
      <c r="JYY6" s="291"/>
      <c r="JYZ6" s="291"/>
      <c r="JZA6" s="291"/>
      <c r="JZB6" s="291"/>
      <c r="JZC6" s="291"/>
      <c r="JZD6" s="291"/>
      <c r="JZE6" s="291"/>
      <c r="JZF6" s="291"/>
      <c r="JZG6" s="291"/>
      <c r="JZH6" s="291"/>
      <c r="JZI6" s="291"/>
      <c r="JZJ6" s="291"/>
      <c r="JZK6" s="291"/>
      <c r="JZL6" s="291"/>
      <c r="JZM6" s="291"/>
      <c r="JZN6" s="291"/>
      <c r="JZO6" s="291"/>
      <c r="JZP6" s="291"/>
      <c r="JZQ6" s="291"/>
      <c r="JZR6" s="291"/>
      <c r="JZS6" s="291"/>
      <c r="JZT6" s="291"/>
      <c r="JZU6" s="291"/>
      <c r="JZV6" s="291"/>
      <c r="JZW6" s="291"/>
      <c r="JZX6" s="291"/>
      <c r="JZY6" s="291"/>
      <c r="JZZ6" s="291"/>
      <c r="KAA6" s="291"/>
      <c r="KAB6" s="291"/>
      <c r="KAC6" s="291"/>
      <c r="KAD6" s="291"/>
      <c r="KAE6" s="291"/>
      <c r="KAF6" s="291"/>
      <c r="KAG6" s="291"/>
      <c r="KAH6" s="291"/>
      <c r="KAI6" s="291"/>
      <c r="KAJ6" s="291"/>
      <c r="KAK6" s="291"/>
      <c r="KAL6" s="291"/>
      <c r="KAM6" s="291"/>
      <c r="KAN6" s="291"/>
      <c r="KAO6" s="291"/>
      <c r="KAP6" s="291"/>
      <c r="KAQ6" s="291"/>
      <c r="KAR6" s="291"/>
      <c r="KAS6" s="291"/>
      <c r="KAT6" s="291"/>
      <c r="KAU6" s="291"/>
      <c r="KAV6" s="291"/>
      <c r="KAW6" s="291"/>
      <c r="KAX6" s="291"/>
      <c r="KAY6" s="291"/>
      <c r="KAZ6" s="291"/>
      <c r="KBA6" s="291"/>
      <c r="KBB6" s="291"/>
      <c r="KBC6" s="291"/>
      <c r="KBD6" s="291"/>
      <c r="KBE6" s="291"/>
      <c r="KBF6" s="291"/>
      <c r="KBG6" s="291"/>
      <c r="KBH6" s="291"/>
      <c r="KBI6" s="291"/>
      <c r="KBJ6" s="291"/>
      <c r="KBK6" s="291"/>
      <c r="KBL6" s="291"/>
      <c r="KBM6" s="291"/>
      <c r="KBN6" s="291"/>
      <c r="KBO6" s="291"/>
      <c r="KBP6" s="291"/>
      <c r="KBQ6" s="291"/>
      <c r="KBR6" s="291"/>
      <c r="KBS6" s="291"/>
      <c r="KBT6" s="291"/>
      <c r="KBU6" s="291"/>
      <c r="KBV6" s="291"/>
      <c r="KBW6" s="291"/>
      <c r="KBX6" s="291"/>
      <c r="KBY6" s="291"/>
      <c r="KBZ6" s="291"/>
      <c r="KCA6" s="291"/>
      <c r="KCB6" s="291"/>
      <c r="KCC6" s="291"/>
      <c r="KCD6" s="291"/>
      <c r="KCE6" s="291"/>
      <c r="KCF6" s="291"/>
      <c r="KCG6" s="291"/>
      <c r="KCH6" s="291"/>
      <c r="KCI6" s="291"/>
      <c r="KCJ6" s="291"/>
      <c r="KCK6" s="291"/>
      <c r="KCL6" s="291"/>
      <c r="KCM6" s="291"/>
      <c r="KCN6" s="291"/>
      <c r="KCO6" s="291"/>
      <c r="KCP6" s="291"/>
      <c r="KCQ6" s="291"/>
      <c r="KCR6" s="291"/>
      <c r="KCS6" s="291"/>
      <c r="KCT6" s="291"/>
      <c r="KCU6" s="291"/>
      <c r="KCV6" s="291"/>
      <c r="KCW6" s="291"/>
      <c r="KCX6" s="291"/>
      <c r="KCY6" s="291"/>
      <c r="KCZ6" s="291"/>
      <c r="KDA6" s="291"/>
      <c r="KDB6" s="291"/>
      <c r="KDC6" s="291"/>
      <c r="KDD6" s="291"/>
      <c r="KDE6" s="291"/>
      <c r="KDF6" s="291"/>
      <c r="KDG6" s="291"/>
      <c r="KDH6" s="291"/>
      <c r="KDI6" s="291"/>
      <c r="KDJ6" s="291"/>
      <c r="KDK6" s="291"/>
      <c r="KDL6" s="291"/>
      <c r="KDM6" s="291"/>
      <c r="KDN6" s="291"/>
      <c r="KDO6" s="291"/>
      <c r="KDP6" s="291"/>
      <c r="KDQ6" s="291"/>
      <c r="KDR6" s="291"/>
      <c r="KDS6" s="291"/>
      <c r="KDT6" s="291"/>
      <c r="KDU6" s="291"/>
      <c r="KDV6" s="291"/>
      <c r="KDW6" s="291"/>
      <c r="KDX6" s="291"/>
      <c r="KDY6" s="291"/>
      <c r="KDZ6" s="291"/>
      <c r="KEA6" s="291"/>
      <c r="KEB6" s="291"/>
      <c r="KEC6" s="291"/>
      <c r="KED6" s="291"/>
      <c r="KEE6" s="291"/>
      <c r="KEF6" s="291"/>
      <c r="KEG6" s="291"/>
      <c r="KEH6" s="291"/>
      <c r="KEI6" s="291"/>
      <c r="KEJ6" s="291"/>
      <c r="KEK6" s="291"/>
      <c r="KEL6" s="291"/>
      <c r="KEM6" s="291"/>
      <c r="KEN6" s="291"/>
      <c r="KEO6" s="291"/>
      <c r="KEP6" s="291"/>
      <c r="KEQ6" s="291"/>
      <c r="KER6" s="291"/>
      <c r="KES6" s="291"/>
      <c r="KET6" s="291"/>
      <c r="KEU6" s="291"/>
      <c r="KEV6" s="291"/>
      <c r="KEW6" s="291"/>
      <c r="KEX6" s="291"/>
      <c r="KEY6" s="291"/>
      <c r="KEZ6" s="291"/>
      <c r="KFA6" s="291"/>
      <c r="KFB6" s="291"/>
      <c r="KFC6" s="291"/>
      <c r="KFD6" s="291"/>
      <c r="KFE6" s="291"/>
      <c r="KFF6" s="291"/>
      <c r="KFG6" s="291"/>
      <c r="KFH6" s="291"/>
      <c r="KFI6" s="291"/>
      <c r="KFJ6" s="291"/>
      <c r="KFK6" s="291"/>
      <c r="KFL6" s="291"/>
      <c r="KFM6" s="291"/>
      <c r="KFN6" s="291"/>
      <c r="KFO6" s="291"/>
      <c r="KFP6" s="291"/>
      <c r="KFQ6" s="291"/>
      <c r="KFR6" s="291"/>
      <c r="KFS6" s="291"/>
      <c r="KFT6" s="291"/>
      <c r="KFU6" s="291"/>
      <c r="KFV6" s="291"/>
      <c r="KFW6" s="291"/>
      <c r="KFX6" s="291"/>
      <c r="KFY6" s="291"/>
      <c r="KFZ6" s="291"/>
      <c r="KGA6" s="291"/>
      <c r="KGB6" s="291"/>
      <c r="KGC6" s="291"/>
      <c r="KGD6" s="291"/>
      <c r="KGE6" s="291"/>
      <c r="KGF6" s="291"/>
      <c r="KGG6" s="291"/>
      <c r="KGH6" s="291"/>
      <c r="KGI6" s="291"/>
      <c r="KGJ6" s="291"/>
      <c r="KGK6" s="291"/>
      <c r="KGL6" s="291"/>
      <c r="KGM6" s="291"/>
      <c r="KGN6" s="291"/>
      <c r="KGO6" s="291"/>
      <c r="KGP6" s="291"/>
      <c r="KGQ6" s="291"/>
      <c r="KGR6" s="291"/>
      <c r="KGS6" s="291"/>
      <c r="KGT6" s="291"/>
      <c r="KGU6" s="291"/>
      <c r="KGV6" s="291"/>
      <c r="KGW6" s="291"/>
      <c r="KGX6" s="291"/>
      <c r="KGY6" s="291"/>
      <c r="KGZ6" s="291"/>
      <c r="KHA6" s="291"/>
      <c r="KHB6" s="291"/>
      <c r="KHC6" s="291"/>
      <c r="KHD6" s="291"/>
      <c r="KHE6" s="291"/>
      <c r="KHF6" s="291"/>
      <c r="KHG6" s="291"/>
      <c r="KHH6" s="291"/>
      <c r="KHI6" s="291"/>
      <c r="KHJ6" s="291"/>
      <c r="KHK6" s="291"/>
      <c r="KHL6" s="291"/>
      <c r="KHM6" s="291"/>
      <c r="KHN6" s="291"/>
      <c r="KHO6" s="291"/>
      <c r="KHP6" s="291"/>
      <c r="KHQ6" s="291"/>
      <c r="KHR6" s="291"/>
      <c r="KHS6" s="291"/>
      <c r="KHT6" s="291"/>
      <c r="KHU6" s="291"/>
      <c r="KHV6" s="291"/>
      <c r="KHW6" s="291"/>
      <c r="KHX6" s="291"/>
      <c r="KHY6" s="291"/>
      <c r="KHZ6" s="291"/>
      <c r="KIA6" s="291"/>
      <c r="KIB6" s="291"/>
      <c r="KIC6" s="291"/>
      <c r="KID6" s="291"/>
      <c r="KIE6" s="291"/>
      <c r="KIF6" s="291"/>
      <c r="KIG6" s="291"/>
      <c r="KIH6" s="291"/>
      <c r="KII6" s="291"/>
      <c r="KIJ6" s="291"/>
      <c r="KIK6" s="291"/>
      <c r="KIL6" s="291"/>
      <c r="KIM6" s="291"/>
      <c r="KIN6" s="291"/>
      <c r="KIO6" s="291"/>
      <c r="KIP6" s="291"/>
      <c r="KIQ6" s="291"/>
      <c r="KIR6" s="291"/>
      <c r="KIS6" s="291"/>
      <c r="KIT6" s="291"/>
      <c r="KIU6" s="291"/>
      <c r="KIV6" s="291"/>
      <c r="KIW6" s="291"/>
      <c r="KIX6" s="291"/>
      <c r="KIY6" s="291"/>
      <c r="KIZ6" s="291"/>
      <c r="KJA6" s="291"/>
      <c r="KJB6" s="291"/>
      <c r="KJC6" s="291"/>
      <c r="KJD6" s="291"/>
      <c r="KJE6" s="291"/>
      <c r="KJF6" s="291"/>
      <c r="KJG6" s="291"/>
      <c r="KJH6" s="291"/>
      <c r="KJI6" s="291"/>
      <c r="KJJ6" s="291"/>
      <c r="KJK6" s="291"/>
      <c r="KJL6" s="291"/>
      <c r="KJM6" s="291"/>
      <c r="KJN6" s="291"/>
      <c r="KJO6" s="291"/>
      <c r="KJP6" s="291"/>
      <c r="KJQ6" s="291"/>
      <c r="KJR6" s="291"/>
      <c r="KJS6" s="291"/>
      <c r="KJT6" s="291"/>
      <c r="KJU6" s="291"/>
      <c r="KJV6" s="291"/>
      <c r="KJW6" s="291"/>
      <c r="KJX6" s="291"/>
      <c r="KJY6" s="291"/>
      <c r="KJZ6" s="291"/>
      <c r="KKA6" s="291"/>
      <c r="KKB6" s="291"/>
      <c r="KKC6" s="291"/>
      <c r="KKD6" s="291"/>
      <c r="KKE6" s="291"/>
      <c r="KKF6" s="291"/>
      <c r="KKG6" s="291"/>
      <c r="KKH6" s="291"/>
      <c r="KKI6" s="291"/>
      <c r="KKJ6" s="291"/>
      <c r="KKK6" s="291"/>
      <c r="KKL6" s="291"/>
      <c r="KKM6" s="291"/>
      <c r="KKN6" s="291"/>
      <c r="KKO6" s="291"/>
      <c r="KKP6" s="291"/>
      <c r="KKQ6" s="291"/>
      <c r="KKR6" s="291"/>
      <c r="KKS6" s="291"/>
      <c r="KKT6" s="291"/>
      <c r="KKU6" s="291"/>
      <c r="KKV6" s="291"/>
      <c r="KKW6" s="291"/>
      <c r="KKX6" s="291"/>
      <c r="KKY6" s="291"/>
      <c r="KKZ6" s="291"/>
      <c r="KLA6" s="291"/>
      <c r="KLB6" s="291"/>
      <c r="KLC6" s="291"/>
      <c r="KLD6" s="291"/>
      <c r="KLE6" s="291"/>
      <c r="KLF6" s="291"/>
      <c r="KLG6" s="291"/>
      <c r="KLH6" s="291"/>
      <c r="KLI6" s="291"/>
      <c r="KLJ6" s="291"/>
      <c r="KLK6" s="291"/>
      <c r="KLL6" s="291"/>
      <c r="KLM6" s="291"/>
      <c r="KLN6" s="291"/>
      <c r="KLO6" s="291"/>
      <c r="KLP6" s="291"/>
      <c r="KLQ6" s="291"/>
      <c r="KLR6" s="291"/>
      <c r="KLS6" s="291"/>
      <c r="KLT6" s="291"/>
      <c r="KLU6" s="291"/>
      <c r="KLV6" s="291"/>
      <c r="KLW6" s="291"/>
      <c r="KLX6" s="291"/>
      <c r="KLY6" s="291"/>
      <c r="KLZ6" s="291"/>
      <c r="KMA6" s="291"/>
      <c r="KMB6" s="291"/>
      <c r="KMC6" s="291"/>
      <c r="KMD6" s="291"/>
      <c r="KME6" s="291"/>
      <c r="KMF6" s="291"/>
      <c r="KMG6" s="291"/>
      <c r="KMH6" s="291"/>
      <c r="KMI6" s="291"/>
      <c r="KMJ6" s="291"/>
      <c r="KMK6" s="291"/>
      <c r="KML6" s="291"/>
      <c r="KMM6" s="291"/>
      <c r="KMN6" s="291"/>
      <c r="KMO6" s="291"/>
      <c r="KMP6" s="291"/>
      <c r="KMQ6" s="291"/>
      <c r="KMR6" s="291"/>
      <c r="KMS6" s="291"/>
      <c r="KMT6" s="291"/>
      <c r="KMU6" s="291"/>
      <c r="KMV6" s="291"/>
      <c r="KMW6" s="291"/>
      <c r="KMX6" s="291"/>
      <c r="KMY6" s="291"/>
      <c r="KMZ6" s="291"/>
      <c r="KNA6" s="291"/>
      <c r="KNB6" s="291"/>
      <c r="KNC6" s="291"/>
      <c r="KND6" s="291"/>
      <c r="KNE6" s="291"/>
      <c r="KNF6" s="291"/>
      <c r="KNG6" s="291"/>
      <c r="KNH6" s="291"/>
      <c r="KNI6" s="291"/>
      <c r="KNJ6" s="291"/>
      <c r="KNK6" s="291"/>
      <c r="KNL6" s="291"/>
      <c r="KNM6" s="291"/>
      <c r="KNN6" s="291"/>
      <c r="KNO6" s="291"/>
      <c r="KNP6" s="291"/>
      <c r="KNQ6" s="291"/>
      <c r="KNR6" s="291"/>
      <c r="KNS6" s="291"/>
      <c r="KNT6" s="291"/>
      <c r="KNU6" s="291"/>
      <c r="KNV6" s="291"/>
      <c r="KNW6" s="291"/>
      <c r="KNX6" s="291"/>
      <c r="KNY6" s="291"/>
      <c r="KNZ6" s="291"/>
      <c r="KOA6" s="291"/>
      <c r="KOB6" s="291"/>
      <c r="KOC6" s="291"/>
      <c r="KOD6" s="291"/>
      <c r="KOE6" s="291"/>
      <c r="KOF6" s="291"/>
      <c r="KOG6" s="291"/>
      <c r="KOH6" s="291"/>
      <c r="KOI6" s="291"/>
      <c r="KOJ6" s="291"/>
      <c r="KOK6" s="291"/>
      <c r="KOL6" s="291"/>
      <c r="KOM6" s="291"/>
      <c r="KON6" s="291"/>
      <c r="KOO6" s="291"/>
      <c r="KOP6" s="291"/>
      <c r="KOQ6" s="291"/>
      <c r="KOR6" s="291"/>
      <c r="KOS6" s="291"/>
      <c r="KOT6" s="291"/>
      <c r="KOU6" s="291"/>
      <c r="KOV6" s="291"/>
      <c r="KOW6" s="291"/>
      <c r="KOX6" s="291"/>
      <c r="KOY6" s="291"/>
      <c r="KOZ6" s="291"/>
      <c r="KPA6" s="291"/>
      <c r="KPB6" s="291"/>
      <c r="KPC6" s="291"/>
      <c r="KPD6" s="291"/>
      <c r="KPE6" s="291"/>
      <c r="KPF6" s="291"/>
      <c r="KPG6" s="291"/>
      <c r="KPH6" s="291"/>
      <c r="KPI6" s="291"/>
      <c r="KPJ6" s="291"/>
      <c r="KPK6" s="291"/>
      <c r="KPL6" s="291"/>
      <c r="KPM6" s="291"/>
      <c r="KPN6" s="291"/>
      <c r="KPO6" s="291"/>
      <c r="KPP6" s="291"/>
      <c r="KPQ6" s="291"/>
      <c r="KPR6" s="291"/>
      <c r="KPS6" s="291"/>
      <c r="KPT6" s="291"/>
      <c r="KPU6" s="291"/>
      <c r="KPV6" s="291"/>
      <c r="KPW6" s="291"/>
      <c r="KPX6" s="291"/>
      <c r="KPY6" s="291"/>
      <c r="KPZ6" s="291"/>
      <c r="KQA6" s="291"/>
      <c r="KQB6" s="291"/>
      <c r="KQC6" s="291"/>
      <c r="KQD6" s="291"/>
      <c r="KQE6" s="291"/>
      <c r="KQF6" s="291"/>
      <c r="KQG6" s="291"/>
      <c r="KQH6" s="291"/>
      <c r="KQI6" s="291"/>
      <c r="KQJ6" s="291"/>
      <c r="KQK6" s="291"/>
      <c r="KQL6" s="291"/>
      <c r="KQM6" s="291"/>
      <c r="KQN6" s="291"/>
      <c r="KQO6" s="291"/>
      <c r="KQP6" s="291"/>
      <c r="KQQ6" s="291"/>
      <c r="KQR6" s="291"/>
      <c r="KQS6" s="291"/>
      <c r="KQT6" s="291"/>
      <c r="KQU6" s="291"/>
      <c r="KQV6" s="291"/>
      <c r="KQW6" s="291"/>
      <c r="KQX6" s="291"/>
      <c r="KQY6" s="291"/>
      <c r="KQZ6" s="291"/>
      <c r="KRA6" s="291"/>
      <c r="KRB6" s="291"/>
      <c r="KRC6" s="291"/>
      <c r="KRD6" s="291"/>
      <c r="KRE6" s="291"/>
      <c r="KRF6" s="291"/>
      <c r="KRG6" s="291"/>
      <c r="KRH6" s="291"/>
      <c r="KRI6" s="291"/>
      <c r="KRJ6" s="291"/>
      <c r="KRK6" s="291"/>
      <c r="KRL6" s="291"/>
      <c r="KRM6" s="291"/>
      <c r="KRN6" s="291"/>
      <c r="KRO6" s="291"/>
      <c r="KRP6" s="291"/>
      <c r="KRQ6" s="291"/>
      <c r="KRR6" s="291"/>
      <c r="KRS6" s="291"/>
      <c r="KRT6" s="291"/>
      <c r="KRU6" s="291"/>
      <c r="KRV6" s="291"/>
      <c r="KRW6" s="291"/>
      <c r="KRX6" s="291"/>
      <c r="KRY6" s="291"/>
      <c r="KRZ6" s="291"/>
      <c r="KSA6" s="291"/>
      <c r="KSB6" s="291"/>
      <c r="KSC6" s="291"/>
      <c r="KSD6" s="291"/>
      <c r="KSE6" s="291"/>
      <c r="KSF6" s="291"/>
      <c r="KSG6" s="291"/>
      <c r="KSH6" s="291"/>
      <c r="KSI6" s="291"/>
      <c r="KSJ6" s="291"/>
      <c r="KSK6" s="291"/>
      <c r="KSL6" s="291"/>
      <c r="KSM6" s="291"/>
      <c r="KSN6" s="291"/>
      <c r="KSO6" s="291"/>
      <c r="KSP6" s="291"/>
      <c r="KSQ6" s="291"/>
      <c r="KSR6" s="291"/>
      <c r="KSS6" s="291"/>
      <c r="KST6" s="291"/>
      <c r="KSU6" s="291"/>
      <c r="KSV6" s="291"/>
      <c r="KSW6" s="291"/>
      <c r="KSX6" s="291"/>
      <c r="KSY6" s="291"/>
      <c r="KSZ6" s="291"/>
      <c r="KTA6" s="291"/>
      <c r="KTB6" s="291"/>
      <c r="KTC6" s="291"/>
      <c r="KTD6" s="291"/>
      <c r="KTE6" s="291"/>
      <c r="KTF6" s="291"/>
      <c r="KTG6" s="291"/>
      <c r="KTH6" s="291"/>
      <c r="KTI6" s="291"/>
      <c r="KTJ6" s="291"/>
      <c r="KTK6" s="291"/>
      <c r="KTL6" s="291"/>
      <c r="KTM6" s="291"/>
      <c r="KTN6" s="291"/>
      <c r="KTO6" s="291"/>
      <c r="KTP6" s="291"/>
      <c r="KTQ6" s="291"/>
      <c r="KTR6" s="291"/>
      <c r="KTS6" s="291"/>
      <c r="KTT6" s="291"/>
      <c r="KTU6" s="291"/>
      <c r="KTV6" s="291"/>
      <c r="KTW6" s="291"/>
      <c r="KTX6" s="291"/>
      <c r="KTY6" s="291"/>
      <c r="KTZ6" s="291"/>
      <c r="KUA6" s="291"/>
      <c r="KUB6" s="291"/>
      <c r="KUC6" s="291"/>
      <c r="KUD6" s="291"/>
      <c r="KUE6" s="291"/>
      <c r="KUF6" s="291"/>
      <c r="KUG6" s="291"/>
      <c r="KUH6" s="291"/>
      <c r="KUI6" s="291"/>
      <c r="KUJ6" s="291"/>
      <c r="KUK6" s="291"/>
      <c r="KUL6" s="291"/>
      <c r="KUM6" s="291"/>
      <c r="KUN6" s="291"/>
      <c r="KUO6" s="291"/>
      <c r="KUP6" s="291"/>
      <c r="KUQ6" s="291"/>
      <c r="KUR6" s="291"/>
      <c r="KUS6" s="291"/>
      <c r="KUT6" s="291"/>
      <c r="KUU6" s="291"/>
      <c r="KUV6" s="291"/>
      <c r="KUW6" s="291"/>
      <c r="KUX6" s="291"/>
      <c r="KUY6" s="291"/>
      <c r="KUZ6" s="291"/>
      <c r="KVA6" s="291"/>
      <c r="KVB6" s="291"/>
      <c r="KVC6" s="291"/>
      <c r="KVD6" s="291"/>
      <c r="KVE6" s="291"/>
      <c r="KVF6" s="291"/>
      <c r="KVG6" s="291"/>
      <c r="KVH6" s="291"/>
      <c r="KVI6" s="291"/>
      <c r="KVJ6" s="291"/>
      <c r="KVK6" s="291"/>
      <c r="KVL6" s="291"/>
      <c r="KVM6" s="291"/>
      <c r="KVN6" s="291"/>
      <c r="KVO6" s="291"/>
      <c r="KVP6" s="291"/>
      <c r="KVQ6" s="291"/>
      <c r="KVR6" s="291"/>
      <c r="KVS6" s="291"/>
      <c r="KVT6" s="291"/>
      <c r="KVU6" s="291"/>
      <c r="KVV6" s="291"/>
      <c r="KVW6" s="291"/>
      <c r="KVX6" s="291"/>
      <c r="KVY6" s="291"/>
      <c r="KVZ6" s="291"/>
      <c r="KWA6" s="291"/>
      <c r="KWB6" s="291"/>
      <c r="KWC6" s="291"/>
      <c r="KWD6" s="291"/>
      <c r="KWE6" s="291"/>
      <c r="KWF6" s="291"/>
      <c r="KWG6" s="291"/>
      <c r="KWH6" s="291"/>
      <c r="KWI6" s="291"/>
      <c r="KWJ6" s="291"/>
      <c r="KWK6" s="291"/>
      <c r="KWL6" s="291"/>
      <c r="KWM6" s="291"/>
      <c r="KWN6" s="291"/>
      <c r="KWO6" s="291"/>
      <c r="KWP6" s="291"/>
      <c r="KWQ6" s="291"/>
      <c r="KWR6" s="291"/>
      <c r="KWS6" s="291"/>
      <c r="KWT6" s="291"/>
      <c r="KWU6" s="291"/>
      <c r="KWV6" s="291"/>
      <c r="KWW6" s="291"/>
      <c r="KWX6" s="291"/>
      <c r="KWY6" s="291"/>
      <c r="KWZ6" s="291"/>
      <c r="KXA6" s="291"/>
      <c r="KXB6" s="291"/>
      <c r="KXC6" s="291"/>
      <c r="KXD6" s="291"/>
      <c r="KXE6" s="291"/>
      <c r="KXF6" s="291"/>
      <c r="KXG6" s="291"/>
      <c r="KXH6" s="291"/>
      <c r="KXI6" s="291"/>
      <c r="KXJ6" s="291"/>
      <c r="KXK6" s="291"/>
      <c r="KXL6" s="291"/>
      <c r="KXM6" s="291"/>
      <c r="KXN6" s="291"/>
      <c r="KXO6" s="291"/>
      <c r="KXP6" s="291"/>
      <c r="KXQ6" s="291"/>
      <c r="KXR6" s="291"/>
      <c r="KXS6" s="291"/>
      <c r="KXT6" s="291"/>
      <c r="KXU6" s="291"/>
      <c r="KXV6" s="291"/>
      <c r="KXW6" s="291"/>
      <c r="KXX6" s="291"/>
      <c r="KXY6" s="291"/>
      <c r="KXZ6" s="291"/>
      <c r="KYA6" s="291"/>
      <c r="KYB6" s="291"/>
      <c r="KYC6" s="291"/>
      <c r="KYD6" s="291"/>
      <c r="KYE6" s="291"/>
      <c r="KYF6" s="291"/>
      <c r="KYG6" s="291"/>
      <c r="KYH6" s="291"/>
      <c r="KYI6" s="291"/>
      <c r="KYJ6" s="291"/>
      <c r="KYK6" s="291"/>
      <c r="KYL6" s="291"/>
      <c r="KYM6" s="291"/>
      <c r="KYN6" s="291"/>
      <c r="KYO6" s="291"/>
      <c r="KYP6" s="291"/>
      <c r="KYQ6" s="291"/>
      <c r="KYR6" s="291"/>
      <c r="KYS6" s="291"/>
      <c r="KYT6" s="291"/>
      <c r="KYU6" s="291"/>
      <c r="KYV6" s="291"/>
      <c r="KYW6" s="291"/>
      <c r="KYX6" s="291"/>
      <c r="KYY6" s="291"/>
      <c r="KYZ6" s="291"/>
      <c r="KZA6" s="291"/>
      <c r="KZB6" s="291"/>
      <c r="KZC6" s="291"/>
      <c r="KZD6" s="291"/>
      <c r="KZE6" s="291"/>
      <c r="KZF6" s="291"/>
      <c r="KZG6" s="291"/>
      <c r="KZH6" s="291"/>
      <c r="KZI6" s="291"/>
      <c r="KZJ6" s="291"/>
      <c r="KZK6" s="291"/>
      <c r="KZL6" s="291"/>
      <c r="KZM6" s="291"/>
      <c r="KZN6" s="291"/>
      <c r="KZO6" s="291"/>
      <c r="KZP6" s="291"/>
      <c r="KZQ6" s="291"/>
      <c r="KZR6" s="291"/>
      <c r="KZS6" s="291"/>
      <c r="KZT6" s="291"/>
      <c r="KZU6" s="291"/>
      <c r="KZV6" s="291"/>
      <c r="KZW6" s="291"/>
      <c r="KZX6" s="291"/>
      <c r="KZY6" s="291"/>
      <c r="KZZ6" s="291"/>
      <c r="LAA6" s="291"/>
      <c r="LAB6" s="291"/>
      <c r="LAC6" s="291"/>
      <c r="LAD6" s="291"/>
      <c r="LAE6" s="291"/>
      <c r="LAF6" s="291"/>
      <c r="LAG6" s="291"/>
      <c r="LAH6" s="291"/>
      <c r="LAI6" s="291"/>
      <c r="LAJ6" s="291"/>
      <c r="LAK6" s="291"/>
      <c r="LAL6" s="291"/>
      <c r="LAM6" s="291"/>
      <c r="LAN6" s="291"/>
      <c r="LAO6" s="291"/>
      <c r="LAP6" s="291"/>
      <c r="LAQ6" s="291"/>
      <c r="LAR6" s="291"/>
      <c r="LAS6" s="291"/>
      <c r="LAT6" s="291"/>
      <c r="LAU6" s="291"/>
      <c r="LAV6" s="291"/>
      <c r="LAW6" s="291"/>
      <c r="LAX6" s="291"/>
      <c r="LAY6" s="291"/>
      <c r="LAZ6" s="291"/>
      <c r="LBA6" s="291"/>
      <c r="LBB6" s="291"/>
      <c r="LBC6" s="291"/>
      <c r="LBD6" s="291"/>
      <c r="LBE6" s="291"/>
      <c r="LBF6" s="291"/>
      <c r="LBG6" s="291"/>
      <c r="LBH6" s="291"/>
      <c r="LBI6" s="291"/>
      <c r="LBJ6" s="291"/>
      <c r="LBK6" s="291"/>
      <c r="LBL6" s="291"/>
      <c r="LBM6" s="291"/>
      <c r="LBN6" s="291"/>
      <c r="LBO6" s="291"/>
      <c r="LBP6" s="291"/>
      <c r="LBQ6" s="291"/>
      <c r="LBR6" s="291"/>
      <c r="LBS6" s="291"/>
      <c r="LBT6" s="291"/>
      <c r="LBU6" s="291"/>
      <c r="LBV6" s="291"/>
      <c r="LBW6" s="291"/>
      <c r="LBX6" s="291"/>
      <c r="LBY6" s="291"/>
      <c r="LBZ6" s="291"/>
      <c r="LCA6" s="291"/>
      <c r="LCB6" s="291"/>
      <c r="LCC6" s="291"/>
      <c r="LCD6" s="291"/>
      <c r="LCE6" s="291"/>
      <c r="LCF6" s="291"/>
      <c r="LCG6" s="291"/>
      <c r="LCH6" s="291"/>
      <c r="LCI6" s="291"/>
      <c r="LCJ6" s="291"/>
      <c r="LCK6" s="291"/>
      <c r="LCL6" s="291"/>
      <c r="LCM6" s="291"/>
      <c r="LCN6" s="291"/>
      <c r="LCO6" s="291"/>
      <c r="LCP6" s="291"/>
      <c r="LCQ6" s="291"/>
      <c r="LCR6" s="291"/>
      <c r="LCS6" s="291"/>
      <c r="LCT6" s="291"/>
      <c r="LCU6" s="291"/>
      <c r="LCV6" s="291"/>
      <c r="LCW6" s="291"/>
      <c r="LCX6" s="291"/>
      <c r="LCY6" s="291"/>
      <c r="LCZ6" s="291"/>
      <c r="LDA6" s="291"/>
      <c r="LDB6" s="291"/>
      <c r="LDC6" s="291"/>
      <c r="LDD6" s="291"/>
      <c r="LDE6" s="291"/>
      <c r="LDF6" s="291"/>
      <c r="LDG6" s="291"/>
      <c r="LDH6" s="291"/>
      <c r="LDI6" s="291"/>
      <c r="LDJ6" s="291"/>
      <c r="LDK6" s="291"/>
      <c r="LDL6" s="291"/>
      <c r="LDM6" s="291"/>
      <c r="LDN6" s="291"/>
      <c r="LDO6" s="291"/>
      <c r="LDP6" s="291"/>
      <c r="LDQ6" s="291"/>
      <c r="LDR6" s="291"/>
      <c r="LDS6" s="291"/>
      <c r="LDT6" s="291"/>
      <c r="LDU6" s="291"/>
      <c r="LDV6" s="291"/>
      <c r="LDW6" s="291"/>
      <c r="LDX6" s="291"/>
      <c r="LDY6" s="291"/>
      <c r="LDZ6" s="291"/>
      <c r="LEA6" s="291"/>
      <c r="LEB6" s="291"/>
      <c r="LEC6" s="291"/>
      <c r="LED6" s="291"/>
      <c r="LEE6" s="291"/>
      <c r="LEF6" s="291"/>
      <c r="LEG6" s="291"/>
      <c r="LEH6" s="291"/>
      <c r="LEI6" s="291"/>
      <c r="LEJ6" s="291"/>
      <c r="LEK6" s="291"/>
      <c r="LEL6" s="291"/>
      <c r="LEM6" s="291"/>
      <c r="LEN6" s="291"/>
      <c r="LEO6" s="291"/>
      <c r="LEP6" s="291"/>
      <c r="LEQ6" s="291"/>
      <c r="LER6" s="291"/>
      <c r="LES6" s="291"/>
      <c r="LET6" s="291"/>
      <c r="LEU6" s="291"/>
      <c r="LEV6" s="291"/>
      <c r="LEW6" s="291"/>
      <c r="LEX6" s="291"/>
      <c r="LEY6" s="291"/>
      <c r="LEZ6" s="291"/>
      <c r="LFA6" s="291"/>
      <c r="LFB6" s="291"/>
      <c r="LFC6" s="291"/>
      <c r="LFD6" s="291"/>
      <c r="LFE6" s="291"/>
      <c r="LFF6" s="291"/>
      <c r="LFG6" s="291"/>
      <c r="LFH6" s="291"/>
      <c r="LFI6" s="291"/>
      <c r="LFJ6" s="291"/>
      <c r="LFK6" s="291"/>
      <c r="LFL6" s="291"/>
      <c r="LFM6" s="291"/>
      <c r="LFN6" s="291"/>
      <c r="LFO6" s="291"/>
      <c r="LFP6" s="291"/>
      <c r="LFQ6" s="291"/>
      <c r="LFR6" s="291"/>
      <c r="LFS6" s="291"/>
      <c r="LFT6" s="291"/>
      <c r="LFU6" s="291"/>
      <c r="LFV6" s="291"/>
      <c r="LFW6" s="291"/>
      <c r="LFX6" s="291"/>
      <c r="LFY6" s="291"/>
      <c r="LFZ6" s="291"/>
      <c r="LGA6" s="291"/>
      <c r="LGB6" s="291"/>
      <c r="LGC6" s="291"/>
      <c r="LGD6" s="291"/>
      <c r="LGE6" s="291"/>
      <c r="LGF6" s="291"/>
      <c r="LGG6" s="291"/>
      <c r="LGH6" s="291"/>
      <c r="LGI6" s="291"/>
      <c r="LGJ6" s="291"/>
      <c r="LGK6" s="291"/>
      <c r="LGL6" s="291"/>
      <c r="LGM6" s="291"/>
      <c r="LGN6" s="291"/>
      <c r="LGO6" s="291"/>
      <c r="LGP6" s="291"/>
      <c r="LGQ6" s="291"/>
      <c r="LGR6" s="291"/>
      <c r="LGS6" s="291"/>
      <c r="LGT6" s="291"/>
      <c r="LGU6" s="291"/>
      <c r="LGV6" s="291"/>
      <c r="LGW6" s="291"/>
      <c r="LGX6" s="291"/>
      <c r="LGY6" s="291"/>
      <c r="LGZ6" s="291"/>
      <c r="LHA6" s="291"/>
      <c r="LHB6" s="291"/>
      <c r="LHC6" s="291"/>
      <c r="LHD6" s="291"/>
      <c r="LHE6" s="291"/>
      <c r="LHF6" s="291"/>
      <c r="LHG6" s="291"/>
      <c r="LHH6" s="291"/>
      <c r="LHI6" s="291"/>
      <c r="LHJ6" s="291"/>
      <c r="LHK6" s="291"/>
      <c r="LHL6" s="291"/>
      <c r="LHM6" s="291"/>
      <c r="LHN6" s="291"/>
      <c r="LHO6" s="291"/>
      <c r="LHP6" s="291"/>
      <c r="LHQ6" s="291"/>
      <c r="LHR6" s="291"/>
      <c r="LHS6" s="291"/>
      <c r="LHT6" s="291"/>
      <c r="LHU6" s="291"/>
      <c r="LHV6" s="291"/>
      <c r="LHW6" s="291"/>
      <c r="LHX6" s="291"/>
      <c r="LHY6" s="291"/>
      <c r="LHZ6" s="291"/>
      <c r="LIA6" s="291"/>
      <c r="LIB6" s="291"/>
      <c r="LIC6" s="291"/>
      <c r="LID6" s="291"/>
      <c r="LIE6" s="291"/>
      <c r="LIF6" s="291"/>
      <c r="LIG6" s="291"/>
      <c r="LIH6" s="291"/>
      <c r="LII6" s="291"/>
      <c r="LIJ6" s="291"/>
      <c r="LIK6" s="291"/>
      <c r="LIL6" s="291"/>
      <c r="LIM6" s="291"/>
      <c r="LIN6" s="291"/>
      <c r="LIO6" s="291"/>
      <c r="LIP6" s="291"/>
      <c r="LIQ6" s="291"/>
      <c r="LIR6" s="291"/>
      <c r="LIS6" s="291"/>
      <c r="LIT6" s="291"/>
      <c r="LIU6" s="291"/>
      <c r="LIV6" s="291"/>
      <c r="LIW6" s="291"/>
      <c r="LIX6" s="291"/>
      <c r="LIY6" s="291"/>
      <c r="LIZ6" s="291"/>
      <c r="LJA6" s="291"/>
      <c r="LJB6" s="291"/>
      <c r="LJC6" s="291"/>
      <c r="LJD6" s="291"/>
      <c r="LJE6" s="291"/>
      <c r="LJF6" s="291"/>
      <c r="LJG6" s="291"/>
      <c r="LJH6" s="291"/>
      <c r="LJI6" s="291"/>
      <c r="LJJ6" s="291"/>
      <c r="LJK6" s="291"/>
      <c r="LJL6" s="291"/>
      <c r="LJM6" s="291"/>
      <c r="LJN6" s="291"/>
      <c r="LJO6" s="291"/>
      <c r="LJP6" s="291"/>
      <c r="LJQ6" s="291"/>
      <c r="LJR6" s="291"/>
      <c r="LJS6" s="291"/>
      <c r="LJT6" s="291"/>
      <c r="LJU6" s="291"/>
      <c r="LJV6" s="291"/>
      <c r="LJW6" s="291"/>
      <c r="LJX6" s="291"/>
      <c r="LJY6" s="291"/>
      <c r="LJZ6" s="291"/>
      <c r="LKA6" s="291"/>
      <c r="LKB6" s="291"/>
      <c r="LKC6" s="291"/>
      <c r="LKD6" s="291"/>
      <c r="LKE6" s="291"/>
      <c r="LKF6" s="291"/>
      <c r="LKG6" s="291"/>
      <c r="LKH6" s="291"/>
      <c r="LKI6" s="291"/>
      <c r="LKJ6" s="291"/>
      <c r="LKK6" s="291"/>
      <c r="LKL6" s="291"/>
      <c r="LKM6" s="291"/>
      <c r="LKN6" s="291"/>
      <c r="LKO6" s="291"/>
      <c r="LKP6" s="291"/>
      <c r="LKQ6" s="291"/>
      <c r="LKR6" s="291"/>
      <c r="LKS6" s="291"/>
      <c r="LKT6" s="291"/>
      <c r="LKU6" s="291"/>
      <c r="LKV6" s="291"/>
      <c r="LKW6" s="291"/>
      <c r="LKX6" s="291"/>
      <c r="LKY6" s="291"/>
      <c r="LKZ6" s="291"/>
      <c r="LLA6" s="291"/>
      <c r="LLB6" s="291"/>
      <c r="LLC6" s="291"/>
      <c r="LLD6" s="291"/>
      <c r="LLE6" s="291"/>
      <c r="LLF6" s="291"/>
      <c r="LLG6" s="291"/>
      <c r="LLH6" s="291"/>
      <c r="LLI6" s="291"/>
      <c r="LLJ6" s="291"/>
      <c r="LLK6" s="291"/>
      <c r="LLL6" s="291"/>
      <c r="LLM6" s="291"/>
      <c r="LLN6" s="291"/>
      <c r="LLO6" s="291"/>
      <c r="LLP6" s="291"/>
      <c r="LLQ6" s="291"/>
      <c r="LLR6" s="291"/>
      <c r="LLS6" s="291"/>
      <c r="LLT6" s="291"/>
      <c r="LLU6" s="291"/>
      <c r="LLV6" s="291"/>
      <c r="LLW6" s="291"/>
      <c r="LLX6" s="291"/>
      <c r="LLY6" s="291"/>
      <c r="LLZ6" s="291"/>
      <c r="LMA6" s="291"/>
      <c r="LMB6" s="291"/>
      <c r="LMC6" s="291"/>
      <c r="LMD6" s="291"/>
      <c r="LME6" s="291"/>
      <c r="LMF6" s="291"/>
      <c r="LMG6" s="291"/>
      <c r="LMH6" s="291"/>
      <c r="LMI6" s="291"/>
      <c r="LMJ6" s="291"/>
      <c r="LMK6" s="291"/>
      <c r="LML6" s="291"/>
      <c r="LMM6" s="291"/>
      <c r="LMN6" s="291"/>
      <c r="LMO6" s="291"/>
      <c r="LMP6" s="291"/>
      <c r="LMQ6" s="291"/>
      <c r="LMR6" s="291"/>
      <c r="LMS6" s="291"/>
      <c r="LMT6" s="291"/>
      <c r="LMU6" s="291"/>
      <c r="LMV6" s="291"/>
      <c r="LMW6" s="291"/>
      <c r="LMX6" s="291"/>
      <c r="LMY6" s="291"/>
      <c r="LMZ6" s="291"/>
      <c r="LNA6" s="291"/>
      <c r="LNB6" s="291"/>
      <c r="LNC6" s="291"/>
      <c r="LND6" s="291"/>
      <c r="LNE6" s="291"/>
      <c r="LNF6" s="291"/>
      <c r="LNG6" s="291"/>
      <c r="LNH6" s="291"/>
      <c r="LNI6" s="291"/>
      <c r="LNJ6" s="291"/>
      <c r="LNK6" s="291"/>
      <c r="LNL6" s="291"/>
      <c r="LNM6" s="291"/>
      <c r="LNN6" s="291"/>
      <c r="LNO6" s="291"/>
      <c r="LNP6" s="291"/>
      <c r="LNQ6" s="291"/>
      <c r="LNR6" s="291"/>
      <c r="LNS6" s="291"/>
      <c r="LNT6" s="291"/>
      <c r="LNU6" s="291"/>
      <c r="LNV6" s="291"/>
      <c r="LNW6" s="291"/>
      <c r="LNX6" s="291"/>
      <c r="LNY6" s="291"/>
      <c r="LNZ6" s="291"/>
      <c r="LOA6" s="291"/>
      <c r="LOB6" s="291"/>
      <c r="LOC6" s="291"/>
      <c r="LOD6" s="291"/>
      <c r="LOE6" s="291"/>
      <c r="LOF6" s="291"/>
      <c r="LOG6" s="291"/>
      <c r="LOH6" s="291"/>
      <c r="LOI6" s="291"/>
      <c r="LOJ6" s="291"/>
      <c r="LOK6" s="291"/>
      <c r="LOL6" s="291"/>
      <c r="LOM6" s="291"/>
      <c r="LON6" s="291"/>
      <c r="LOO6" s="291"/>
      <c r="LOP6" s="291"/>
      <c r="LOQ6" s="291"/>
      <c r="LOR6" s="291"/>
      <c r="LOS6" s="291"/>
      <c r="LOT6" s="291"/>
      <c r="LOU6" s="291"/>
      <c r="LOV6" s="291"/>
      <c r="LOW6" s="291"/>
      <c r="LOX6" s="291"/>
      <c r="LOY6" s="291"/>
      <c r="LOZ6" s="291"/>
      <c r="LPA6" s="291"/>
      <c r="LPB6" s="291"/>
      <c r="LPC6" s="291"/>
      <c r="LPD6" s="291"/>
      <c r="LPE6" s="291"/>
      <c r="LPF6" s="291"/>
      <c r="LPG6" s="291"/>
      <c r="LPH6" s="291"/>
      <c r="LPI6" s="291"/>
      <c r="LPJ6" s="291"/>
      <c r="LPK6" s="291"/>
      <c r="LPL6" s="291"/>
      <c r="LPM6" s="291"/>
      <c r="LPN6" s="291"/>
      <c r="LPO6" s="291"/>
      <c r="LPP6" s="291"/>
      <c r="LPQ6" s="291"/>
      <c r="LPR6" s="291"/>
      <c r="LPS6" s="291"/>
      <c r="LPT6" s="291"/>
      <c r="LPU6" s="291"/>
      <c r="LPV6" s="291"/>
      <c r="LPW6" s="291"/>
      <c r="LPX6" s="291"/>
      <c r="LPY6" s="291"/>
      <c r="LPZ6" s="291"/>
      <c r="LQA6" s="291"/>
      <c r="LQB6" s="291"/>
      <c r="LQC6" s="291"/>
      <c r="LQD6" s="291"/>
      <c r="LQE6" s="291"/>
      <c r="LQF6" s="291"/>
      <c r="LQG6" s="291"/>
      <c r="LQH6" s="291"/>
      <c r="LQI6" s="291"/>
      <c r="LQJ6" s="291"/>
      <c r="LQK6" s="291"/>
      <c r="LQL6" s="291"/>
      <c r="LQM6" s="291"/>
      <c r="LQN6" s="291"/>
      <c r="LQO6" s="291"/>
      <c r="LQP6" s="291"/>
      <c r="LQQ6" s="291"/>
      <c r="LQR6" s="291"/>
      <c r="LQS6" s="291"/>
      <c r="LQT6" s="291"/>
      <c r="LQU6" s="291"/>
      <c r="LQV6" s="291"/>
      <c r="LQW6" s="291"/>
      <c r="LQX6" s="291"/>
      <c r="LQY6" s="291"/>
      <c r="LQZ6" s="291"/>
      <c r="LRA6" s="291"/>
      <c r="LRB6" s="291"/>
      <c r="LRC6" s="291"/>
      <c r="LRD6" s="291"/>
      <c r="LRE6" s="291"/>
      <c r="LRF6" s="291"/>
      <c r="LRG6" s="291"/>
      <c r="LRH6" s="291"/>
      <c r="LRI6" s="291"/>
      <c r="LRJ6" s="291"/>
      <c r="LRK6" s="291"/>
      <c r="LRL6" s="291"/>
      <c r="LRM6" s="291"/>
      <c r="LRN6" s="291"/>
      <c r="LRO6" s="291"/>
      <c r="LRP6" s="291"/>
      <c r="LRQ6" s="291"/>
      <c r="LRR6" s="291"/>
      <c r="LRS6" s="291"/>
      <c r="LRT6" s="291"/>
      <c r="LRU6" s="291"/>
      <c r="LRV6" s="291"/>
      <c r="LRW6" s="291"/>
      <c r="LRX6" s="291"/>
      <c r="LRY6" s="291"/>
      <c r="LRZ6" s="291"/>
      <c r="LSA6" s="291"/>
      <c r="LSB6" s="291"/>
      <c r="LSC6" s="291"/>
      <c r="LSD6" s="291"/>
      <c r="LSE6" s="291"/>
      <c r="LSF6" s="291"/>
      <c r="LSG6" s="291"/>
      <c r="LSH6" s="291"/>
      <c r="LSI6" s="291"/>
      <c r="LSJ6" s="291"/>
      <c r="LSK6" s="291"/>
      <c r="LSL6" s="291"/>
      <c r="LSM6" s="291"/>
      <c r="LSN6" s="291"/>
      <c r="LSO6" s="291"/>
      <c r="LSP6" s="291"/>
      <c r="LSQ6" s="291"/>
      <c r="LSR6" s="291"/>
      <c r="LSS6" s="291"/>
      <c r="LST6" s="291"/>
      <c r="LSU6" s="291"/>
      <c r="LSV6" s="291"/>
      <c r="LSW6" s="291"/>
      <c r="LSX6" s="291"/>
      <c r="LSY6" s="291"/>
      <c r="LSZ6" s="291"/>
      <c r="LTA6" s="291"/>
      <c r="LTB6" s="291"/>
      <c r="LTC6" s="291"/>
      <c r="LTD6" s="291"/>
      <c r="LTE6" s="291"/>
      <c r="LTF6" s="291"/>
      <c r="LTG6" s="291"/>
      <c r="LTH6" s="291"/>
      <c r="LTI6" s="291"/>
      <c r="LTJ6" s="291"/>
      <c r="LTK6" s="291"/>
      <c r="LTL6" s="291"/>
      <c r="LTM6" s="291"/>
      <c r="LTN6" s="291"/>
      <c r="LTO6" s="291"/>
      <c r="LTP6" s="291"/>
      <c r="LTQ6" s="291"/>
      <c r="LTR6" s="291"/>
      <c r="LTS6" s="291"/>
      <c r="LTT6" s="291"/>
      <c r="LTU6" s="291"/>
      <c r="LTV6" s="291"/>
      <c r="LTW6" s="291"/>
      <c r="LTX6" s="291"/>
      <c r="LTY6" s="291"/>
      <c r="LTZ6" s="291"/>
      <c r="LUA6" s="291"/>
      <c r="LUB6" s="291"/>
      <c r="LUC6" s="291"/>
      <c r="LUD6" s="291"/>
      <c r="LUE6" s="291"/>
      <c r="LUF6" s="291"/>
      <c r="LUG6" s="291"/>
      <c r="LUH6" s="291"/>
      <c r="LUI6" s="291"/>
      <c r="LUJ6" s="291"/>
      <c r="LUK6" s="291"/>
      <c r="LUL6" s="291"/>
      <c r="LUM6" s="291"/>
      <c r="LUN6" s="291"/>
      <c r="LUO6" s="291"/>
      <c r="LUP6" s="291"/>
      <c r="LUQ6" s="291"/>
      <c r="LUR6" s="291"/>
      <c r="LUS6" s="291"/>
      <c r="LUT6" s="291"/>
      <c r="LUU6" s="291"/>
      <c r="LUV6" s="291"/>
      <c r="LUW6" s="291"/>
      <c r="LUX6" s="291"/>
      <c r="LUY6" s="291"/>
      <c r="LUZ6" s="291"/>
      <c r="LVA6" s="291"/>
      <c r="LVB6" s="291"/>
      <c r="LVC6" s="291"/>
      <c r="LVD6" s="291"/>
      <c r="LVE6" s="291"/>
      <c r="LVF6" s="291"/>
      <c r="LVG6" s="291"/>
      <c r="LVH6" s="291"/>
      <c r="LVI6" s="291"/>
      <c r="LVJ6" s="291"/>
      <c r="LVK6" s="291"/>
      <c r="LVL6" s="291"/>
      <c r="LVM6" s="291"/>
      <c r="LVN6" s="291"/>
      <c r="LVO6" s="291"/>
      <c r="LVP6" s="291"/>
      <c r="LVQ6" s="291"/>
      <c r="LVR6" s="291"/>
      <c r="LVS6" s="291"/>
      <c r="LVT6" s="291"/>
      <c r="LVU6" s="291"/>
      <c r="LVV6" s="291"/>
      <c r="LVW6" s="291"/>
      <c r="LVX6" s="291"/>
      <c r="LVY6" s="291"/>
      <c r="LVZ6" s="291"/>
      <c r="LWA6" s="291"/>
      <c r="LWB6" s="291"/>
      <c r="LWC6" s="291"/>
      <c r="LWD6" s="291"/>
      <c r="LWE6" s="291"/>
      <c r="LWF6" s="291"/>
      <c r="LWG6" s="291"/>
      <c r="LWH6" s="291"/>
      <c r="LWI6" s="291"/>
      <c r="LWJ6" s="291"/>
      <c r="LWK6" s="291"/>
      <c r="LWL6" s="291"/>
      <c r="LWM6" s="291"/>
      <c r="LWN6" s="291"/>
      <c r="LWO6" s="291"/>
      <c r="LWP6" s="291"/>
      <c r="LWQ6" s="291"/>
      <c r="LWR6" s="291"/>
      <c r="LWS6" s="291"/>
      <c r="LWT6" s="291"/>
      <c r="LWU6" s="291"/>
      <c r="LWV6" s="291"/>
      <c r="LWW6" s="291"/>
      <c r="LWX6" s="291"/>
      <c r="LWY6" s="291"/>
      <c r="LWZ6" s="291"/>
      <c r="LXA6" s="291"/>
      <c r="LXB6" s="291"/>
      <c r="LXC6" s="291"/>
      <c r="LXD6" s="291"/>
      <c r="LXE6" s="291"/>
      <c r="LXF6" s="291"/>
      <c r="LXG6" s="291"/>
      <c r="LXH6" s="291"/>
      <c r="LXI6" s="291"/>
      <c r="LXJ6" s="291"/>
      <c r="LXK6" s="291"/>
      <c r="LXL6" s="291"/>
      <c r="LXM6" s="291"/>
      <c r="LXN6" s="291"/>
      <c r="LXO6" s="291"/>
      <c r="LXP6" s="291"/>
      <c r="LXQ6" s="291"/>
      <c r="LXR6" s="291"/>
      <c r="LXS6" s="291"/>
      <c r="LXT6" s="291"/>
      <c r="LXU6" s="291"/>
      <c r="LXV6" s="291"/>
      <c r="LXW6" s="291"/>
      <c r="LXX6" s="291"/>
      <c r="LXY6" s="291"/>
      <c r="LXZ6" s="291"/>
      <c r="LYA6" s="291"/>
      <c r="LYB6" s="291"/>
      <c r="LYC6" s="291"/>
      <c r="LYD6" s="291"/>
      <c r="LYE6" s="291"/>
      <c r="LYF6" s="291"/>
      <c r="LYG6" s="291"/>
      <c r="LYH6" s="291"/>
      <c r="LYI6" s="291"/>
      <c r="LYJ6" s="291"/>
      <c r="LYK6" s="291"/>
      <c r="LYL6" s="291"/>
      <c r="LYM6" s="291"/>
      <c r="LYN6" s="291"/>
      <c r="LYO6" s="291"/>
      <c r="LYP6" s="291"/>
      <c r="LYQ6" s="291"/>
      <c r="LYR6" s="291"/>
      <c r="LYS6" s="291"/>
      <c r="LYT6" s="291"/>
      <c r="LYU6" s="291"/>
      <c r="LYV6" s="291"/>
      <c r="LYW6" s="291"/>
      <c r="LYX6" s="291"/>
      <c r="LYY6" s="291"/>
      <c r="LYZ6" s="291"/>
      <c r="LZA6" s="291"/>
      <c r="LZB6" s="291"/>
      <c r="LZC6" s="291"/>
      <c r="LZD6" s="291"/>
      <c r="LZE6" s="291"/>
      <c r="LZF6" s="291"/>
      <c r="LZG6" s="291"/>
      <c r="LZH6" s="291"/>
      <c r="LZI6" s="291"/>
      <c r="LZJ6" s="291"/>
      <c r="LZK6" s="291"/>
      <c r="LZL6" s="291"/>
      <c r="LZM6" s="291"/>
      <c r="LZN6" s="291"/>
      <c r="LZO6" s="291"/>
      <c r="LZP6" s="291"/>
      <c r="LZQ6" s="291"/>
      <c r="LZR6" s="291"/>
      <c r="LZS6" s="291"/>
      <c r="LZT6" s="291"/>
      <c r="LZU6" s="291"/>
      <c r="LZV6" s="291"/>
      <c r="LZW6" s="291"/>
      <c r="LZX6" s="291"/>
      <c r="LZY6" s="291"/>
      <c r="LZZ6" s="291"/>
      <c r="MAA6" s="291"/>
      <c r="MAB6" s="291"/>
      <c r="MAC6" s="291"/>
      <c r="MAD6" s="291"/>
      <c r="MAE6" s="291"/>
      <c r="MAF6" s="291"/>
      <c r="MAG6" s="291"/>
      <c r="MAH6" s="291"/>
      <c r="MAI6" s="291"/>
      <c r="MAJ6" s="291"/>
      <c r="MAK6" s="291"/>
      <c r="MAL6" s="291"/>
      <c r="MAM6" s="291"/>
      <c r="MAN6" s="291"/>
      <c r="MAO6" s="291"/>
      <c r="MAP6" s="291"/>
      <c r="MAQ6" s="291"/>
      <c r="MAR6" s="291"/>
      <c r="MAS6" s="291"/>
      <c r="MAT6" s="291"/>
      <c r="MAU6" s="291"/>
      <c r="MAV6" s="291"/>
      <c r="MAW6" s="291"/>
      <c r="MAX6" s="291"/>
      <c r="MAY6" s="291"/>
      <c r="MAZ6" s="291"/>
      <c r="MBA6" s="291"/>
      <c r="MBB6" s="291"/>
      <c r="MBC6" s="291"/>
      <c r="MBD6" s="291"/>
      <c r="MBE6" s="291"/>
      <c r="MBF6" s="291"/>
      <c r="MBG6" s="291"/>
      <c r="MBH6" s="291"/>
      <c r="MBI6" s="291"/>
      <c r="MBJ6" s="291"/>
      <c r="MBK6" s="291"/>
      <c r="MBL6" s="291"/>
      <c r="MBM6" s="291"/>
      <c r="MBN6" s="291"/>
      <c r="MBO6" s="291"/>
      <c r="MBP6" s="291"/>
      <c r="MBQ6" s="291"/>
      <c r="MBR6" s="291"/>
      <c r="MBS6" s="291"/>
      <c r="MBT6" s="291"/>
      <c r="MBU6" s="291"/>
      <c r="MBV6" s="291"/>
      <c r="MBW6" s="291"/>
      <c r="MBX6" s="291"/>
      <c r="MBY6" s="291"/>
      <c r="MBZ6" s="291"/>
      <c r="MCA6" s="291"/>
      <c r="MCB6" s="291"/>
      <c r="MCC6" s="291"/>
      <c r="MCD6" s="291"/>
      <c r="MCE6" s="291"/>
      <c r="MCF6" s="291"/>
      <c r="MCG6" s="291"/>
      <c r="MCH6" s="291"/>
      <c r="MCI6" s="291"/>
      <c r="MCJ6" s="291"/>
      <c r="MCK6" s="291"/>
      <c r="MCL6" s="291"/>
      <c r="MCM6" s="291"/>
      <c r="MCN6" s="291"/>
      <c r="MCO6" s="291"/>
      <c r="MCP6" s="291"/>
      <c r="MCQ6" s="291"/>
      <c r="MCR6" s="291"/>
      <c r="MCS6" s="291"/>
      <c r="MCT6" s="291"/>
      <c r="MCU6" s="291"/>
      <c r="MCV6" s="291"/>
      <c r="MCW6" s="291"/>
      <c r="MCX6" s="291"/>
      <c r="MCY6" s="291"/>
      <c r="MCZ6" s="291"/>
      <c r="MDA6" s="291"/>
      <c r="MDB6" s="291"/>
      <c r="MDC6" s="291"/>
      <c r="MDD6" s="291"/>
      <c r="MDE6" s="291"/>
      <c r="MDF6" s="291"/>
      <c r="MDG6" s="291"/>
      <c r="MDH6" s="291"/>
      <c r="MDI6" s="291"/>
      <c r="MDJ6" s="291"/>
      <c r="MDK6" s="291"/>
      <c r="MDL6" s="291"/>
      <c r="MDM6" s="291"/>
      <c r="MDN6" s="291"/>
      <c r="MDO6" s="291"/>
      <c r="MDP6" s="291"/>
      <c r="MDQ6" s="291"/>
      <c r="MDR6" s="291"/>
      <c r="MDS6" s="291"/>
      <c r="MDT6" s="291"/>
      <c r="MDU6" s="291"/>
      <c r="MDV6" s="291"/>
      <c r="MDW6" s="291"/>
      <c r="MDX6" s="291"/>
      <c r="MDY6" s="291"/>
      <c r="MDZ6" s="291"/>
      <c r="MEA6" s="291"/>
      <c r="MEB6" s="291"/>
      <c r="MEC6" s="291"/>
      <c r="MED6" s="291"/>
      <c r="MEE6" s="291"/>
      <c r="MEF6" s="291"/>
      <c r="MEG6" s="291"/>
      <c r="MEH6" s="291"/>
      <c r="MEI6" s="291"/>
      <c r="MEJ6" s="291"/>
      <c r="MEK6" s="291"/>
      <c r="MEL6" s="291"/>
      <c r="MEM6" s="291"/>
      <c r="MEN6" s="291"/>
      <c r="MEO6" s="291"/>
      <c r="MEP6" s="291"/>
      <c r="MEQ6" s="291"/>
      <c r="MER6" s="291"/>
      <c r="MES6" s="291"/>
      <c r="MET6" s="291"/>
      <c r="MEU6" s="291"/>
      <c r="MEV6" s="291"/>
      <c r="MEW6" s="291"/>
      <c r="MEX6" s="291"/>
      <c r="MEY6" s="291"/>
      <c r="MEZ6" s="291"/>
      <c r="MFA6" s="291"/>
      <c r="MFB6" s="291"/>
      <c r="MFC6" s="291"/>
      <c r="MFD6" s="291"/>
      <c r="MFE6" s="291"/>
      <c r="MFF6" s="291"/>
      <c r="MFG6" s="291"/>
      <c r="MFH6" s="291"/>
      <c r="MFI6" s="291"/>
      <c r="MFJ6" s="291"/>
      <c r="MFK6" s="291"/>
      <c r="MFL6" s="291"/>
      <c r="MFM6" s="291"/>
      <c r="MFN6" s="291"/>
      <c r="MFO6" s="291"/>
      <c r="MFP6" s="291"/>
      <c r="MFQ6" s="291"/>
      <c r="MFR6" s="291"/>
      <c r="MFS6" s="291"/>
      <c r="MFT6" s="291"/>
      <c r="MFU6" s="291"/>
      <c r="MFV6" s="291"/>
      <c r="MFW6" s="291"/>
      <c r="MFX6" s="291"/>
      <c r="MFY6" s="291"/>
      <c r="MFZ6" s="291"/>
      <c r="MGA6" s="291"/>
      <c r="MGB6" s="291"/>
      <c r="MGC6" s="291"/>
      <c r="MGD6" s="291"/>
      <c r="MGE6" s="291"/>
      <c r="MGF6" s="291"/>
      <c r="MGG6" s="291"/>
      <c r="MGH6" s="291"/>
      <c r="MGI6" s="291"/>
      <c r="MGJ6" s="291"/>
      <c r="MGK6" s="291"/>
      <c r="MGL6" s="291"/>
      <c r="MGM6" s="291"/>
      <c r="MGN6" s="291"/>
      <c r="MGO6" s="291"/>
      <c r="MGP6" s="291"/>
      <c r="MGQ6" s="291"/>
      <c r="MGR6" s="291"/>
      <c r="MGS6" s="291"/>
      <c r="MGT6" s="291"/>
      <c r="MGU6" s="291"/>
      <c r="MGV6" s="291"/>
      <c r="MGW6" s="291"/>
      <c r="MGX6" s="291"/>
      <c r="MGY6" s="291"/>
      <c r="MGZ6" s="291"/>
      <c r="MHA6" s="291"/>
      <c r="MHB6" s="291"/>
      <c r="MHC6" s="291"/>
      <c r="MHD6" s="291"/>
      <c r="MHE6" s="291"/>
      <c r="MHF6" s="291"/>
      <c r="MHG6" s="291"/>
      <c r="MHH6" s="291"/>
      <c r="MHI6" s="291"/>
      <c r="MHJ6" s="291"/>
      <c r="MHK6" s="291"/>
      <c r="MHL6" s="291"/>
      <c r="MHM6" s="291"/>
      <c r="MHN6" s="291"/>
      <c r="MHO6" s="291"/>
      <c r="MHP6" s="291"/>
      <c r="MHQ6" s="291"/>
      <c r="MHR6" s="291"/>
      <c r="MHS6" s="291"/>
      <c r="MHT6" s="291"/>
      <c r="MHU6" s="291"/>
      <c r="MHV6" s="291"/>
      <c r="MHW6" s="291"/>
      <c r="MHX6" s="291"/>
      <c r="MHY6" s="291"/>
      <c r="MHZ6" s="291"/>
      <c r="MIA6" s="291"/>
      <c r="MIB6" s="291"/>
      <c r="MIC6" s="291"/>
      <c r="MID6" s="291"/>
      <c r="MIE6" s="291"/>
      <c r="MIF6" s="291"/>
      <c r="MIG6" s="291"/>
      <c r="MIH6" s="291"/>
      <c r="MII6" s="291"/>
      <c r="MIJ6" s="291"/>
      <c r="MIK6" s="291"/>
      <c r="MIL6" s="291"/>
      <c r="MIM6" s="291"/>
      <c r="MIN6" s="291"/>
      <c r="MIO6" s="291"/>
      <c r="MIP6" s="291"/>
      <c r="MIQ6" s="291"/>
      <c r="MIR6" s="291"/>
      <c r="MIS6" s="291"/>
      <c r="MIT6" s="291"/>
      <c r="MIU6" s="291"/>
      <c r="MIV6" s="291"/>
      <c r="MIW6" s="291"/>
      <c r="MIX6" s="291"/>
      <c r="MIY6" s="291"/>
      <c r="MIZ6" s="291"/>
      <c r="MJA6" s="291"/>
      <c r="MJB6" s="291"/>
      <c r="MJC6" s="291"/>
      <c r="MJD6" s="291"/>
      <c r="MJE6" s="291"/>
      <c r="MJF6" s="291"/>
      <c r="MJG6" s="291"/>
      <c r="MJH6" s="291"/>
      <c r="MJI6" s="291"/>
      <c r="MJJ6" s="291"/>
      <c r="MJK6" s="291"/>
      <c r="MJL6" s="291"/>
      <c r="MJM6" s="291"/>
      <c r="MJN6" s="291"/>
      <c r="MJO6" s="291"/>
      <c r="MJP6" s="291"/>
      <c r="MJQ6" s="291"/>
      <c r="MJR6" s="291"/>
      <c r="MJS6" s="291"/>
      <c r="MJT6" s="291"/>
      <c r="MJU6" s="291"/>
      <c r="MJV6" s="291"/>
      <c r="MJW6" s="291"/>
      <c r="MJX6" s="291"/>
      <c r="MJY6" s="291"/>
      <c r="MJZ6" s="291"/>
      <c r="MKA6" s="291"/>
      <c r="MKB6" s="291"/>
      <c r="MKC6" s="291"/>
      <c r="MKD6" s="291"/>
      <c r="MKE6" s="291"/>
      <c r="MKF6" s="291"/>
      <c r="MKG6" s="291"/>
      <c r="MKH6" s="291"/>
      <c r="MKI6" s="291"/>
      <c r="MKJ6" s="291"/>
      <c r="MKK6" s="291"/>
      <c r="MKL6" s="291"/>
      <c r="MKM6" s="291"/>
      <c r="MKN6" s="291"/>
      <c r="MKO6" s="291"/>
      <c r="MKP6" s="291"/>
      <c r="MKQ6" s="291"/>
      <c r="MKR6" s="291"/>
      <c r="MKS6" s="291"/>
      <c r="MKT6" s="291"/>
      <c r="MKU6" s="291"/>
      <c r="MKV6" s="291"/>
      <c r="MKW6" s="291"/>
      <c r="MKX6" s="291"/>
      <c r="MKY6" s="291"/>
      <c r="MKZ6" s="291"/>
      <c r="MLA6" s="291"/>
      <c r="MLB6" s="291"/>
      <c r="MLC6" s="291"/>
      <c r="MLD6" s="291"/>
      <c r="MLE6" s="291"/>
      <c r="MLF6" s="291"/>
      <c r="MLG6" s="291"/>
      <c r="MLH6" s="291"/>
      <c r="MLI6" s="291"/>
      <c r="MLJ6" s="291"/>
      <c r="MLK6" s="291"/>
      <c r="MLL6" s="291"/>
      <c r="MLM6" s="291"/>
      <c r="MLN6" s="291"/>
      <c r="MLO6" s="291"/>
      <c r="MLP6" s="291"/>
      <c r="MLQ6" s="291"/>
      <c r="MLR6" s="291"/>
      <c r="MLS6" s="291"/>
      <c r="MLT6" s="291"/>
      <c r="MLU6" s="291"/>
      <c r="MLV6" s="291"/>
      <c r="MLW6" s="291"/>
      <c r="MLX6" s="291"/>
      <c r="MLY6" s="291"/>
      <c r="MLZ6" s="291"/>
      <c r="MMA6" s="291"/>
      <c r="MMB6" s="291"/>
      <c r="MMC6" s="291"/>
      <c r="MMD6" s="291"/>
      <c r="MME6" s="291"/>
      <c r="MMF6" s="291"/>
      <c r="MMG6" s="291"/>
      <c r="MMH6" s="291"/>
      <c r="MMI6" s="291"/>
      <c r="MMJ6" s="291"/>
      <c r="MMK6" s="291"/>
      <c r="MML6" s="291"/>
      <c r="MMM6" s="291"/>
      <c r="MMN6" s="291"/>
      <c r="MMO6" s="291"/>
      <c r="MMP6" s="291"/>
      <c r="MMQ6" s="291"/>
      <c r="MMR6" s="291"/>
      <c r="MMS6" s="291"/>
      <c r="MMT6" s="291"/>
      <c r="MMU6" s="291"/>
      <c r="MMV6" s="291"/>
      <c r="MMW6" s="291"/>
      <c r="MMX6" s="291"/>
      <c r="MMY6" s="291"/>
      <c r="MMZ6" s="291"/>
      <c r="MNA6" s="291"/>
      <c r="MNB6" s="291"/>
      <c r="MNC6" s="291"/>
      <c r="MND6" s="291"/>
      <c r="MNE6" s="291"/>
      <c r="MNF6" s="291"/>
      <c r="MNG6" s="291"/>
      <c r="MNH6" s="291"/>
      <c r="MNI6" s="291"/>
      <c r="MNJ6" s="291"/>
      <c r="MNK6" s="291"/>
      <c r="MNL6" s="291"/>
      <c r="MNM6" s="291"/>
      <c r="MNN6" s="291"/>
      <c r="MNO6" s="291"/>
      <c r="MNP6" s="291"/>
      <c r="MNQ6" s="291"/>
      <c r="MNR6" s="291"/>
      <c r="MNS6" s="291"/>
      <c r="MNT6" s="291"/>
      <c r="MNU6" s="291"/>
      <c r="MNV6" s="291"/>
      <c r="MNW6" s="291"/>
      <c r="MNX6" s="291"/>
      <c r="MNY6" s="291"/>
      <c r="MNZ6" s="291"/>
      <c r="MOA6" s="291"/>
      <c r="MOB6" s="291"/>
      <c r="MOC6" s="291"/>
      <c r="MOD6" s="291"/>
      <c r="MOE6" s="291"/>
      <c r="MOF6" s="291"/>
      <c r="MOG6" s="291"/>
      <c r="MOH6" s="291"/>
      <c r="MOI6" s="291"/>
      <c r="MOJ6" s="291"/>
      <c r="MOK6" s="291"/>
      <c r="MOL6" s="291"/>
      <c r="MOM6" s="291"/>
      <c r="MON6" s="291"/>
      <c r="MOO6" s="291"/>
      <c r="MOP6" s="291"/>
      <c r="MOQ6" s="291"/>
      <c r="MOR6" s="291"/>
      <c r="MOS6" s="291"/>
      <c r="MOT6" s="291"/>
      <c r="MOU6" s="291"/>
      <c r="MOV6" s="291"/>
      <c r="MOW6" s="291"/>
      <c r="MOX6" s="291"/>
      <c r="MOY6" s="291"/>
      <c r="MOZ6" s="291"/>
      <c r="MPA6" s="291"/>
      <c r="MPB6" s="291"/>
      <c r="MPC6" s="291"/>
      <c r="MPD6" s="291"/>
      <c r="MPE6" s="291"/>
      <c r="MPF6" s="291"/>
      <c r="MPG6" s="291"/>
      <c r="MPH6" s="291"/>
      <c r="MPI6" s="291"/>
      <c r="MPJ6" s="291"/>
      <c r="MPK6" s="291"/>
      <c r="MPL6" s="291"/>
      <c r="MPM6" s="291"/>
      <c r="MPN6" s="291"/>
      <c r="MPO6" s="291"/>
      <c r="MPP6" s="291"/>
      <c r="MPQ6" s="291"/>
      <c r="MPR6" s="291"/>
      <c r="MPS6" s="291"/>
      <c r="MPT6" s="291"/>
      <c r="MPU6" s="291"/>
      <c r="MPV6" s="291"/>
      <c r="MPW6" s="291"/>
      <c r="MPX6" s="291"/>
      <c r="MPY6" s="291"/>
      <c r="MPZ6" s="291"/>
      <c r="MQA6" s="291"/>
      <c r="MQB6" s="291"/>
      <c r="MQC6" s="291"/>
      <c r="MQD6" s="291"/>
      <c r="MQE6" s="291"/>
      <c r="MQF6" s="291"/>
      <c r="MQG6" s="291"/>
      <c r="MQH6" s="291"/>
      <c r="MQI6" s="291"/>
      <c r="MQJ6" s="291"/>
      <c r="MQK6" s="291"/>
      <c r="MQL6" s="291"/>
      <c r="MQM6" s="291"/>
      <c r="MQN6" s="291"/>
      <c r="MQO6" s="291"/>
      <c r="MQP6" s="291"/>
      <c r="MQQ6" s="291"/>
      <c r="MQR6" s="291"/>
      <c r="MQS6" s="291"/>
      <c r="MQT6" s="291"/>
      <c r="MQU6" s="291"/>
      <c r="MQV6" s="291"/>
      <c r="MQW6" s="291"/>
      <c r="MQX6" s="291"/>
      <c r="MQY6" s="291"/>
      <c r="MQZ6" s="291"/>
      <c r="MRA6" s="291"/>
      <c r="MRB6" s="291"/>
      <c r="MRC6" s="291"/>
      <c r="MRD6" s="291"/>
      <c r="MRE6" s="291"/>
      <c r="MRF6" s="291"/>
      <c r="MRG6" s="291"/>
      <c r="MRH6" s="291"/>
      <c r="MRI6" s="291"/>
      <c r="MRJ6" s="291"/>
      <c r="MRK6" s="291"/>
      <c r="MRL6" s="291"/>
      <c r="MRM6" s="291"/>
      <c r="MRN6" s="291"/>
      <c r="MRO6" s="291"/>
      <c r="MRP6" s="291"/>
      <c r="MRQ6" s="291"/>
      <c r="MRR6" s="291"/>
      <c r="MRS6" s="291"/>
      <c r="MRT6" s="291"/>
      <c r="MRU6" s="291"/>
      <c r="MRV6" s="291"/>
      <c r="MRW6" s="291"/>
      <c r="MRX6" s="291"/>
      <c r="MRY6" s="291"/>
      <c r="MRZ6" s="291"/>
      <c r="MSA6" s="291"/>
      <c r="MSB6" s="291"/>
      <c r="MSC6" s="291"/>
      <c r="MSD6" s="291"/>
      <c r="MSE6" s="291"/>
      <c r="MSF6" s="291"/>
      <c r="MSG6" s="291"/>
      <c r="MSH6" s="291"/>
      <c r="MSI6" s="291"/>
      <c r="MSJ6" s="291"/>
      <c r="MSK6" s="291"/>
      <c r="MSL6" s="291"/>
      <c r="MSM6" s="291"/>
      <c r="MSN6" s="291"/>
      <c r="MSO6" s="291"/>
      <c r="MSP6" s="291"/>
      <c r="MSQ6" s="291"/>
      <c r="MSR6" s="291"/>
      <c r="MSS6" s="291"/>
      <c r="MST6" s="291"/>
      <c r="MSU6" s="291"/>
      <c r="MSV6" s="291"/>
      <c r="MSW6" s="291"/>
      <c r="MSX6" s="291"/>
      <c r="MSY6" s="291"/>
      <c r="MSZ6" s="291"/>
      <c r="MTA6" s="291"/>
      <c r="MTB6" s="291"/>
      <c r="MTC6" s="291"/>
      <c r="MTD6" s="291"/>
      <c r="MTE6" s="291"/>
      <c r="MTF6" s="291"/>
      <c r="MTG6" s="291"/>
      <c r="MTH6" s="291"/>
      <c r="MTI6" s="291"/>
      <c r="MTJ6" s="291"/>
      <c r="MTK6" s="291"/>
      <c r="MTL6" s="291"/>
      <c r="MTM6" s="291"/>
      <c r="MTN6" s="291"/>
      <c r="MTO6" s="291"/>
      <c r="MTP6" s="291"/>
      <c r="MTQ6" s="291"/>
      <c r="MTR6" s="291"/>
      <c r="MTS6" s="291"/>
      <c r="MTT6" s="291"/>
      <c r="MTU6" s="291"/>
      <c r="MTV6" s="291"/>
      <c r="MTW6" s="291"/>
      <c r="MTX6" s="291"/>
      <c r="MTY6" s="291"/>
      <c r="MTZ6" s="291"/>
      <c r="MUA6" s="291"/>
      <c r="MUB6" s="291"/>
      <c r="MUC6" s="291"/>
      <c r="MUD6" s="291"/>
      <c r="MUE6" s="291"/>
      <c r="MUF6" s="291"/>
      <c r="MUG6" s="291"/>
      <c r="MUH6" s="291"/>
      <c r="MUI6" s="291"/>
      <c r="MUJ6" s="291"/>
      <c r="MUK6" s="291"/>
      <c r="MUL6" s="291"/>
      <c r="MUM6" s="291"/>
      <c r="MUN6" s="291"/>
      <c r="MUO6" s="291"/>
      <c r="MUP6" s="291"/>
      <c r="MUQ6" s="291"/>
      <c r="MUR6" s="291"/>
      <c r="MUS6" s="291"/>
      <c r="MUT6" s="291"/>
      <c r="MUU6" s="291"/>
      <c r="MUV6" s="291"/>
      <c r="MUW6" s="291"/>
      <c r="MUX6" s="291"/>
      <c r="MUY6" s="291"/>
      <c r="MUZ6" s="291"/>
      <c r="MVA6" s="291"/>
      <c r="MVB6" s="291"/>
      <c r="MVC6" s="291"/>
      <c r="MVD6" s="291"/>
      <c r="MVE6" s="291"/>
      <c r="MVF6" s="291"/>
      <c r="MVG6" s="291"/>
      <c r="MVH6" s="291"/>
      <c r="MVI6" s="291"/>
      <c r="MVJ6" s="291"/>
      <c r="MVK6" s="291"/>
      <c r="MVL6" s="291"/>
      <c r="MVM6" s="291"/>
      <c r="MVN6" s="291"/>
      <c r="MVO6" s="291"/>
      <c r="MVP6" s="291"/>
      <c r="MVQ6" s="291"/>
      <c r="MVR6" s="291"/>
      <c r="MVS6" s="291"/>
      <c r="MVT6" s="291"/>
      <c r="MVU6" s="291"/>
      <c r="MVV6" s="291"/>
      <c r="MVW6" s="291"/>
      <c r="MVX6" s="291"/>
      <c r="MVY6" s="291"/>
      <c r="MVZ6" s="291"/>
      <c r="MWA6" s="291"/>
      <c r="MWB6" s="291"/>
      <c r="MWC6" s="291"/>
      <c r="MWD6" s="291"/>
      <c r="MWE6" s="291"/>
      <c r="MWF6" s="291"/>
      <c r="MWG6" s="291"/>
      <c r="MWH6" s="291"/>
      <c r="MWI6" s="291"/>
      <c r="MWJ6" s="291"/>
      <c r="MWK6" s="291"/>
      <c r="MWL6" s="291"/>
      <c r="MWM6" s="291"/>
      <c r="MWN6" s="291"/>
      <c r="MWO6" s="291"/>
      <c r="MWP6" s="291"/>
      <c r="MWQ6" s="291"/>
      <c r="MWR6" s="291"/>
      <c r="MWS6" s="291"/>
      <c r="MWT6" s="291"/>
      <c r="MWU6" s="291"/>
      <c r="MWV6" s="291"/>
      <c r="MWW6" s="291"/>
      <c r="MWX6" s="291"/>
      <c r="MWY6" s="291"/>
      <c r="MWZ6" s="291"/>
      <c r="MXA6" s="291"/>
      <c r="MXB6" s="291"/>
      <c r="MXC6" s="291"/>
      <c r="MXD6" s="291"/>
      <c r="MXE6" s="291"/>
      <c r="MXF6" s="291"/>
      <c r="MXG6" s="291"/>
      <c r="MXH6" s="291"/>
      <c r="MXI6" s="291"/>
      <c r="MXJ6" s="291"/>
      <c r="MXK6" s="291"/>
      <c r="MXL6" s="291"/>
      <c r="MXM6" s="291"/>
      <c r="MXN6" s="291"/>
      <c r="MXO6" s="291"/>
      <c r="MXP6" s="291"/>
      <c r="MXQ6" s="291"/>
      <c r="MXR6" s="291"/>
      <c r="MXS6" s="291"/>
      <c r="MXT6" s="291"/>
      <c r="MXU6" s="291"/>
      <c r="MXV6" s="291"/>
      <c r="MXW6" s="291"/>
      <c r="MXX6" s="291"/>
      <c r="MXY6" s="291"/>
      <c r="MXZ6" s="291"/>
      <c r="MYA6" s="291"/>
      <c r="MYB6" s="291"/>
      <c r="MYC6" s="291"/>
      <c r="MYD6" s="291"/>
      <c r="MYE6" s="291"/>
      <c r="MYF6" s="291"/>
      <c r="MYG6" s="291"/>
      <c r="MYH6" s="291"/>
      <c r="MYI6" s="291"/>
      <c r="MYJ6" s="291"/>
      <c r="MYK6" s="291"/>
      <c r="MYL6" s="291"/>
      <c r="MYM6" s="291"/>
      <c r="MYN6" s="291"/>
      <c r="MYO6" s="291"/>
      <c r="MYP6" s="291"/>
      <c r="MYQ6" s="291"/>
      <c r="MYR6" s="291"/>
      <c r="MYS6" s="291"/>
      <c r="MYT6" s="291"/>
      <c r="MYU6" s="291"/>
      <c r="MYV6" s="291"/>
      <c r="MYW6" s="291"/>
      <c r="MYX6" s="291"/>
      <c r="MYY6" s="291"/>
      <c r="MYZ6" s="291"/>
      <c r="MZA6" s="291"/>
      <c r="MZB6" s="291"/>
      <c r="MZC6" s="291"/>
      <c r="MZD6" s="291"/>
      <c r="MZE6" s="291"/>
      <c r="MZF6" s="291"/>
      <c r="MZG6" s="291"/>
      <c r="MZH6" s="291"/>
      <c r="MZI6" s="291"/>
      <c r="MZJ6" s="291"/>
      <c r="MZK6" s="291"/>
      <c r="MZL6" s="291"/>
      <c r="MZM6" s="291"/>
      <c r="MZN6" s="291"/>
      <c r="MZO6" s="291"/>
      <c r="MZP6" s="291"/>
      <c r="MZQ6" s="291"/>
      <c r="MZR6" s="291"/>
      <c r="MZS6" s="291"/>
      <c r="MZT6" s="291"/>
      <c r="MZU6" s="291"/>
      <c r="MZV6" s="291"/>
      <c r="MZW6" s="291"/>
      <c r="MZX6" s="291"/>
      <c r="MZY6" s="291"/>
      <c r="MZZ6" s="291"/>
      <c r="NAA6" s="291"/>
      <c r="NAB6" s="291"/>
      <c r="NAC6" s="291"/>
      <c r="NAD6" s="291"/>
      <c r="NAE6" s="291"/>
      <c r="NAF6" s="291"/>
      <c r="NAG6" s="291"/>
      <c r="NAH6" s="291"/>
      <c r="NAI6" s="291"/>
      <c r="NAJ6" s="291"/>
      <c r="NAK6" s="291"/>
      <c r="NAL6" s="291"/>
      <c r="NAM6" s="291"/>
      <c r="NAN6" s="291"/>
      <c r="NAO6" s="291"/>
      <c r="NAP6" s="291"/>
      <c r="NAQ6" s="291"/>
      <c r="NAR6" s="291"/>
      <c r="NAS6" s="291"/>
      <c r="NAT6" s="291"/>
      <c r="NAU6" s="291"/>
      <c r="NAV6" s="291"/>
      <c r="NAW6" s="291"/>
      <c r="NAX6" s="291"/>
      <c r="NAY6" s="291"/>
      <c r="NAZ6" s="291"/>
      <c r="NBA6" s="291"/>
      <c r="NBB6" s="291"/>
      <c r="NBC6" s="291"/>
      <c r="NBD6" s="291"/>
      <c r="NBE6" s="291"/>
      <c r="NBF6" s="291"/>
      <c r="NBG6" s="291"/>
      <c r="NBH6" s="291"/>
      <c r="NBI6" s="291"/>
      <c r="NBJ6" s="291"/>
      <c r="NBK6" s="291"/>
      <c r="NBL6" s="291"/>
      <c r="NBM6" s="291"/>
      <c r="NBN6" s="291"/>
      <c r="NBO6" s="291"/>
      <c r="NBP6" s="291"/>
      <c r="NBQ6" s="291"/>
      <c r="NBR6" s="291"/>
      <c r="NBS6" s="291"/>
      <c r="NBT6" s="291"/>
      <c r="NBU6" s="291"/>
      <c r="NBV6" s="291"/>
      <c r="NBW6" s="291"/>
      <c r="NBX6" s="291"/>
      <c r="NBY6" s="291"/>
      <c r="NBZ6" s="291"/>
      <c r="NCA6" s="291"/>
      <c r="NCB6" s="291"/>
      <c r="NCC6" s="291"/>
      <c r="NCD6" s="291"/>
      <c r="NCE6" s="291"/>
      <c r="NCF6" s="291"/>
      <c r="NCG6" s="291"/>
      <c r="NCH6" s="291"/>
      <c r="NCI6" s="291"/>
      <c r="NCJ6" s="291"/>
      <c r="NCK6" s="291"/>
      <c r="NCL6" s="291"/>
      <c r="NCM6" s="291"/>
      <c r="NCN6" s="291"/>
      <c r="NCO6" s="291"/>
      <c r="NCP6" s="291"/>
      <c r="NCQ6" s="291"/>
      <c r="NCR6" s="291"/>
      <c r="NCS6" s="291"/>
      <c r="NCT6" s="291"/>
      <c r="NCU6" s="291"/>
      <c r="NCV6" s="291"/>
      <c r="NCW6" s="291"/>
      <c r="NCX6" s="291"/>
      <c r="NCY6" s="291"/>
      <c r="NCZ6" s="291"/>
      <c r="NDA6" s="291"/>
      <c r="NDB6" s="291"/>
      <c r="NDC6" s="291"/>
      <c r="NDD6" s="291"/>
      <c r="NDE6" s="291"/>
      <c r="NDF6" s="291"/>
      <c r="NDG6" s="291"/>
      <c r="NDH6" s="291"/>
      <c r="NDI6" s="291"/>
      <c r="NDJ6" s="291"/>
      <c r="NDK6" s="291"/>
      <c r="NDL6" s="291"/>
      <c r="NDM6" s="291"/>
      <c r="NDN6" s="291"/>
      <c r="NDO6" s="291"/>
      <c r="NDP6" s="291"/>
      <c r="NDQ6" s="291"/>
      <c r="NDR6" s="291"/>
      <c r="NDS6" s="291"/>
      <c r="NDT6" s="291"/>
      <c r="NDU6" s="291"/>
      <c r="NDV6" s="291"/>
      <c r="NDW6" s="291"/>
      <c r="NDX6" s="291"/>
      <c r="NDY6" s="291"/>
      <c r="NDZ6" s="291"/>
      <c r="NEA6" s="291"/>
      <c r="NEB6" s="291"/>
      <c r="NEC6" s="291"/>
      <c r="NED6" s="291"/>
      <c r="NEE6" s="291"/>
      <c r="NEF6" s="291"/>
      <c r="NEG6" s="291"/>
      <c r="NEH6" s="291"/>
      <c r="NEI6" s="291"/>
      <c r="NEJ6" s="291"/>
      <c r="NEK6" s="291"/>
      <c r="NEL6" s="291"/>
      <c r="NEM6" s="291"/>
      <c r="NEN6" s="291"/>
      <c r="NEO6" s="291"/>
      <c r="NEP6" s="291"/>
      <c r="NEQ6" s="291"/>
      <c r="NER6" s="291"/>
      <c r="NES6" s="291"/>
      <c r="NET6" s="291"/>
      <c r="NEU6" s="291"/>
      <c r="NEV6" s="291"/>
      <c r="NEW6" s="291"/>
      <c r="NEX6" s="291"/>
      <c r="NEY6" s="291"/>
      <c r="NEZ6" s="291"/>
      <c r="NFA6" s="291"/>
      <c r="NFB6" s="291"/>
      <c r="NFC6" s="291"/>
      <c r="NFD6" s="291"/>
      <c r="NFE6" s="291"/>
      <c r="NFF6" s="291"/>
      <c r="NFG6" s="291"/>
      <c r="NFH6" s="291"/>
      <c r="NFI6" s="291"/>
      <c r="NFJ6" s="291"/>
      <c r="NFK6" s="291"/>
      <c r="NFL6" s="291"/>
      <c r="NFM6" s="291"/>
      <c r="NFN6" s="291"/>
      <c r="NFO6" s="291"/>
      <c r="NFP6" s="291"/>
      <c r="NFQ6" s="291"/>
      <c r="NFR6" s="291"/>
      <c r="NFS6" s="291"/>
      <c r="NFT6" s="291"/>
      <c r="NFU6" s="291"/>
      <c r="NFV6" s="291"/>
      <c r="NFW6" s="291"/>
      <c r="NFX6" s="291"/>
      <c r="NFY6" s="291"/>
      <c r="NFZ6" s="291"/>
      <c r="NGA6" s="291"/>
      <c r="NGB6" s="291"/>
      <c r="NGC6" s="291"/>
      <c r="NGD6" s="291"/>
      <c r="NGE6" s="291"/>
      <c r="NGF6" s="291"/>
      <c r="NGG6" s="291"/>
      <c r="NGH6" s="291"/>
      <c r="NGI6" s="291"/>
      <c r="NGJ6" s="291"/>
      <c r="NGK6" s="291"/>
      <c r="NGL6" s="291"/>
      <c r="NGM6" s="291"/>
      <c r="NGN6" s="291"/>
      <c r="NGO6" s="291"/>
      <c r="NGP6" s="291"/>
      <c r="NGQ6" s="291"/>
      <c r="NGR6" s="291"/>
      <c r="NGS6" s="291"/>
      <c r="NGT6" s="291"/>
      <c r="NGU6" s="291"/>
      <c r="NGV6" s="291"/>
      <c r="NGW6" s="291"/>
      <c r="NGX6" s="291"/>
      <c r="NGY6" s="291"/>
      <c r="NGZ6" s="291"/>
      <c r="NHA6" s="291"/>
      <c r="NHB6" s="291"/>
      <c r="NHC6" s="291"/>
      <c r="NHD6" s="291"/>
      <c r="NHE6" s="291"/>
      <c r="NHF6" s="291"/>
      <c r="NHG6" s="291"/>
      <c r="NHH6" s="291"/>
      <c r="NHI6" s="291"/>
      <c r="NHJ6" s="291"/>
      <c r="NHK6" s="291"/>
      <c r="NHL6" s="291"/>
      <c r="NHM6" s="291"/>
      <c r="NHN6" s="291"/>
      <c r="NHO6" s="291"/>
      <c r="NHP6" s="291"/>
      <c r="NHQ6" s="291"/>
      <c r="NHR6" s="291"/>
      <c r="NHS6" s="291"/>
      <c r="NHT6" s="291"/>
      <c r="NHU6" s="291"/>
      <c r="NHV6" s="291"/>
      <c r="NHW6" s="291"/>
      <c r="NHX6" s="291"/>
      <c r="NHY6" s="291"/>
      <c r="NHZ6" s="291"/>
      <c r="NIA6" s="291"/>
      <c r="NIB6" s="291"/>
      <c r="NIC6" s="291"/>
      <c r="NID6" s="291"/>
      <c r="NIE6" s="291"/>
      <c r="NIF6" s="291"/>
      <c r="NIG6" s="291"/>
      <c r="NIH6" s="291"/>
      <c r="NII6" s="291"/>
      <c r="NIJ6" s="291"/>
      <c r="NIK6" s="291"/>
      <c r="NIL6" s="291"/>
      <c r="NIM6" s="291"/>
      <c r="NIN6" s="291"/>
      <c r="NIO6" s="291"/>
      <c r="NIP6" s="291"/>
      <c r="NIQ6" s="291"/>
      <c r="NIR6" s="291"/>
      <c r="NIS6" s="291"/>
      <c r="NIT6" s="291"/>
      <c r="NIU6" s="291"/>
      <c r="NIV6" s="291"/>
      <c r="NIW6" s="291"/>
      <c r="NIX6" s="291"/>
      <c r="NIY6" s="291"/>
      <c r="NIZ6" s="291"/>
      <c r="NJA6" s="291"/>
      <c r="NJB6" s="291"/>
      <c r="NJC6" s="291"/>
      <c r="NJD6" s="291"/>
      <c r="NJE6" s="291"/>
      <c r="NJF6" s="291"/>
      <c r="NJG6" s="291"/>
      <c r="NJH6" s="291"/>
      <c r="NJI6" s="291"/>
      <c r="NJJ6" s="291"/>
      <c r="NJK6" s="291"/>
      <c r="NJL6" s="291"/>
      <c r="NJM6" s="291"/>
      <c r="NJN6" s="291"/>
      <c r="NJO6" s="291"/>
      <c r="NJP6" s="291"/>
      <c r="NJQ6" s="291"/>
      <c r="NJR6" s="291"/>
      <c r="NJS6" s="291"/>
      <c r="NJT6" s="291"/>
      <c r="NJU6" s="291"/>
      <c r="NJV6" s="291"/>
      <c r="NJW6" s="291"/>
      <c r="NJX6" s="291"/>
      <c r="NJY6" s="291"/>
      <c r="NJZ6" s="291"/>
      <c r="NKA6" s="291"/>
      <c r="NKB6" s="291"/>
      <c r="NKC6" s="291"/>
      <c r="NKD6" s="291"/>
      <c r="NKE6" s="291"/>
      <c r="NKF6" s="291"/>
      <c r="NKG6" s="291"/>
      <c r="NKH6" s="291"/>
      <c r="NKI6" s="291"/>
      <c r="NKJ6" s="291"/>
      <c r="NKK6" s="291"/>
      <c r="NKL6" s="291"/>
      <c r="NKM6" s="291"/>
      <c r="NKN6" s="291"/>
      <c r="NKO6" s="291"/>
      <c r="NKP6" s="291"/>
      <c r="NKQ6" s="291"/>
      <c r="NKR6" s="291"/>
      <c r="NKS6" s="291"/>
      <c r="NKT6" s="291"/>
      <c r="NKU6" s="291"/>
      <c r="NKV6" s="291"/>
      <c r="NKW6" s="291"/>
      <c r="NKX6" s="291"/>
      <c r="NKY6" s="291"/>
      <c r="NKZ6" s="291"/>
      <c r="NLA6" s="291"/>
      <c r="NLB6" s="291"/>
      <c r="NLC6" s="291"/>
      <c r="NLD6" s="291"/>
      <c r="NLE6" s="291"/>
      <c r="NLF6" s="291"/>
      <c r="NLG6" s="291"/>
      <c r="NLH6" s="291"/>
      <c r="NLI6" s="291"/>
      <c r="NLJ6" s="291"/>
      <c r="NLK6" s="291"/>
      <c r="NLL6" s="291"/>
      <c r="NLM6" s="291"/>
      <c r="NLN6" s="291"/>
      <c r="NLO6" s="291"/>
      <c r="NLP6" s="291"/>
      <c r="NLQ6" s="291"/>
      <c r="NLR6" s="291"/>
      <c r="NLS6" s="291"/>
      <c r="NLT6" s="291"/>
      <c r="NLU6" s="291"/>
      <c r="NLV6" s="291"/>
      <c r="NLW6" s="291"/>
      <c r="NLX6" s="291"/>
      <c r="NLY6" s="291"/>
      <c r="NLZ6" s="291"/>
      <c r="NMA6" s="291"/>
      <c r="NMB6" s="291"/>
      <c r="NMC6" s="291"/>
      <c r="NMD6" s="291"/>
      <c r="NME6" s="291"/>
      <c r="NMF6" s="291"/>
      <c r="NMG6" s="291"/>
      <c r="NMH6" s="291"/>
      <c r="NMI6" s="291"/>
      <c r="NMJ6" s="291"/>
      <c r="NMK6" s="291"/>
      <c r="NML6" s="291"/>
      <c r="NMM6" s="291"/>
      <c r="NMN6" s="291"/>
      <c r="NMO6" s="291"/>
      <c r="NMP6" s="291"/>
      <c r="NMQ6" s="291"/>
      <c r="NMR6" s="291"/>
      <c r="NMS6" s="291"/>
      <c r="NMT6" s="291"/>
      <c r="NMU6" s="291"/>
      <c r="NMV6" s="291"/>
      <c r="NMW6" s="291"/>
      <c r="NMX6" s="291"/>
      <c r="NMY6" s="291"/>
      <c r="NMZ6" s="291"/>
      <c r="NNA6" s="291"/>
      <c r="NNB6" s="291"/>
      <c r="NNC6" s="291"/>
      <c r="NND6" s="291"/>
      <c r="NNE6" s="291"/>
      <c r="NNF6" s="291"/>
      <c r="NNG6" s="291"/>
      <c r="NNH6" s="291"/>
      <c r="NNI6" s="291"/>
      <c r="NNJ6" s="291"/>
      <c r="NNK6" s="291"/>
      <c r="NNL6" s="291"/>
      <c r="NNM6" s="291"/>
      <c r="NNN6" s="291"/>
      <c r="NNO6" s="291"/>
      <c r="NNP6" s="291"/>
      <c r="NNQ6" s="291"/>
      <c r="NNR6" s="291"/>
      <c r="NNS6" s="291"/>
      <c r="NNT6" s="291"/>
      <c r="NNU6" s="291"/>
      <c r="NNV6" s="291"/>
      <c r="NNW6" s="291"/>
      <c r="NNX6" s="291"/>
      <c r="NNY6" s="291"/>
      <c r="NNZ6" s="291"/>
      <c r="NOA6" s="291"/>
      <c r="NOB6" s="291"/>
      <c r="NOC6" s="291"/>
      <c r="NOD6" s="291"/>
      <c r="NOE6" s="291"/>
      <c r="NOF6" s="291"/>
      <c r="NOG6" s="291"/>
      <c r="NOH6" s="291"/>
      <c r="NOI6" s="291"/>
      <c r="NOJ6" s="291"/>
      <c r="NOK6" s="291"/>
      <c r="NOL6" s="291"/>
      <c r="NOM6" s="291"/>
      <c r="NON6" s="291"/>
      <c r="NOO6" s="291"/>
      <c r="NOP6" s="291"/>
      <c r="NOQ6" s="291"/>
      <c r="NOR6" s="291"/>
      <c r="NOS6" s="291"/>
      <c r="NOT6" s="291"/>
      <c r="NOU6" s="291"/>
      <c r="NOV6" s="291"/>
      <c r="NOW6" s="291"/>
      <c r="NOX6" s="291"/>
      <c r="NOY6" s="291"/>
      <c r="NOZ6" s="291"/>
      <c r="NPA6" s="291"/>
      <c r="NPB6" s="291"/>
      <c r="NPC6" s="291"/>
      <c r="NPD6" s="291"/>
      <c r="NPE6" s="291"/>
      <c r="NPF6" s="291"/>
      <c r="NPG6" s="291"/>
      <c r="NPH6" s="291"/>
      <c r="NPI6" s="291"/>
      <c r="NPJ6" s="291"/>
      <c r="NPK6" s="291"/>
      <c r="NPL6" s="291"/>
      <c r="NPM6" s="291"/>
      <c r="NPN6" s="291"/>
      <c r="NPO6" s="291"/>
      <c r="NPP6" s="291"/>
      <c r="NPQ6" s="291"/>
      <c r="NPR6" s="291"/>
      <c r="NPS6" s="291"/>
      <c r="NPT6" s="291"/>
      <c r="NPU6" s="291"/>
      <c r="NPV6" s="291"/>
      <c r="NPW6" s="291"/>
      <c r="NPX6" s="291"/>
      <c r="NPY6" s="291"/>
      <c r="NPZ6" s="291"/>
      <c r="NQA6" s="291"/>
      <c r="NQB6" s="291"/>
      <c r="NQC6" s="291"/>
      <c r="NQD6" s="291"/>
      <c r="NQE6" s="291"/>
      <c r="NQF6" s="291"/>
      <c r="NQG6" s="291"/>
      <c r="NQH6" s="291"/>
      <c r="NQI6" s="291"/>
      <c r="NQJ6" s="291"/>
      <c r="NQK6" s="291"/>
      <c r="NQL6" s="291"/>
      <c r="NQM6" s="291"/>
      <c r="NQN6" s="291"/>
      <c r="NQO6" s="291"/>
      <c r="NQP6" s="291"/>
      <c r="NQQ6" s="291"/>
      <c r="NQR6" s="291"/>
      <c r="NQS6" s="291"/>
      <c r="NQT6" s="291"/>
      <c r="NQU6" s="291"/>
      <c r="NQV6" s="291"/>
      <c r="NQW6" s="291"/>
      <c r="NQX6" s="291"/>
      <c r="NQY6" s="291"/>
      <c r="NQZ6" s="291"/>
      <c r="NRA6" s="291"/>
      <c r="NRB6" s="291"/>
      <c r="NRC6" s="291"/>
      <c r="NRD6" s="291"/>
      <c r="NRE6" s="291"/>
      <c r="NRF6" s="291"/>
      <c r="NRG6" s="291"/>
      <c r="NRH6" s="291"/>
      <c r="NRI6" s="291"/>
      <c r="NRJ6" s="291"/>
      <c r="NRK6" s="291"/>
      <c r="NRL6" s="291"/>
      <c r="NRM6" s="291"/>
      <c r="NRN6" s="291"/>
      <c r="NRO6" s="291"/>
      <c r="NRP6" s="291"/>
      <c r="NRQ6" s="291"/>
      <c r="NRR6" s="291"/>
      <c r="NRS6" s="291"/>
      <c r="NRT6" s="291"/>
      <c r="NRU6" s="291"/>
      <c r="NRV6" s="291"/>
      <c r="NRW6" s="291"/>
      <c r="NRX6" s="291"/>
      <c r="NRY6" s="291"/>
      <c r="NRZ6" s="291"/>
      <c r="NSA6" s="291"/>
      <c r="NSB6" s="291"/>
      <c r="NSC6" s="291"/>
      <c r="NSD6" s="291"/>
      <c r="NSE6" s="291"/>
      <c r="NSF6" s="291"/>
      <c r="NSG6" s="291"/>
      <c r="NSH6" s="291"/>
      <c r="NSI6" s="291"/>
      <c r="NSJ6" s="291"/>
      <c r="NSK6" s="291"/>
      <c r="NSL6" s="291"/>
      <c r="NSM6" s="291"/>
      <c r="NSN6" s="291"/>
      <c r="NSO6" s="291"/>
      <c r="NSP6" s="291"/>
      <c r="NSQ6" s="291"/>
      <c r="NSR6" s="291"/>
      <c r="NSS6" s="291"/>
      <c r="NST6" s="291"/>
      <c r="NSU6" s="291"/>
      <c r="NSV6" s="291"/>
      <c r="NSW6" s="291"/>
      <c r="NSX6" s="291"/>
      <c r="NSY6" s="291"/>
      <c r="NSZ6" s="291"/>
      <c r="NTA6" s="291"/>
      <c r="NTB6" s="291"/>
      <c r="NTC6" s="291"/>
      <c r="NTD6" s="291"/>
      <c r="NTE6" s="291"/>
      <c r="NTF6" s="291"/>
      <c r="NTG6" s="291"/>
      <c r="NTH6" s="291"/>
      <c r="NTI6" s="291"/>
      <c r="NTJ6" s="291"/>
      <c r="NTK6" s="291"/>
      <c r="NTL6" s="291"/>
      <c r="NTM6" s="291"/>
      <c r="NTN6" s="291"/>
      <c r="NTO6" s="291"/>
      <c r="NTP6" s="291"/>
      <c r="NTQ6" s="291"/>
      <c r="NTR6" s="291"/>
      <c r="NTS6" s="291"/>
      <c r="NTT6" s="291"/>
      <c r="NTU6" s="291"/>
      <c r="NTV6" s="291"/>
      <c r="NTW6" s="291"/>
      <c r="NTX6" s="291"/>
      <c r="NTY6" s="291"/>
      <c r="NTZ6" s="291"/>
      <c r="NUA6" s="291"/>
      <c r="NUB6" s="291"/>
      <c r="NUC6" s="291"/>
      <c r="NUD6" s="291"/>
      <c r="NUE6" s="291"/>
      <c r="NUF6" s="291"/>
      <c r="NUG6" s="291"/>
      <c r="NUH6" s="291"/>
      <c r="NUI6" s="291"/>
      <c r="NUJ6" s="291"/>
      <c r="NUK6" s="291"/>
      <c r="NUL6" s="291"/>
      <c r="NUM6" s="291"/>
      <c r="NUN6" s="291"/>
      <c r="NUO6" s="291"/>
      <c r="NUP6" s="291"/>
      <c r="NUQ6" s="291"/>
      <c r="NUR6" s="291"/>
      <c r="NUS6" s="291"/>
      <c r="NUT6" s="291"/>
      <c r="NUU6" s="291"/>
      <c r="NUV6" s="291"/>
      <c r="NUW6" s="291"/>
      <c r="NUX6" s="291"/>
      <c r="NUY6" s="291"/>
      <c r="NUZ6" s="291"/>
      <c r="NVA6" s="291"/>
      <c r="NVB6" s="291"/>
      <c r="NVC6" s="291"/>
      <c r="NVD6" s="291"/>
      <c r="NVE6" s="291"/>
      <c r="NVF6" s="291"/>
      <c r="NVG6" s="291"/>
      <c r="NVH6" s="291"/>
      <c r="NVI6" s="291"/>
      <c r="NVJ6" s="291"/>
      <c r="NVK6" s="291"/>
      <c r="NVL6" s="291"/>
      <c r="NVM6" s="291"/>
      <c r="NVN6" s="291"/>
      <c r="NVO6" s="291"/>
      <c r="NVP6" s="291"/>
      <c r="NVQ6" s="291"/>
      <c r="NVR6" s="291"/>
      <c r="NVS6" s="291"/>
      <c r="NVT6" s="291"/>
      <c r="NVU6" s="291"/>
      <c r="NVV6" s="291"/>
      <c r="NVW6" s="291"/>
      <c r="NVX6" s="291"/>
      <c r="NVY6" s="291"/>
      <c r="NVZ6" s="291"/>
      <c r="NWA6" s="291"/>
      <c r="NWB6" s="291"/>
      <c r="NWC6" s="291"/>
      <c r="NWD6" s="291"/>
      <c r="NWE6" s="291"/>
      <c r="NWF6" s="291"/>
      <c r="NWG6" s="291"/>
      <c r="NWH6" s="291"/>
      <c r="NWI6" s="291"/>
      <c r="NWJ6" s="291"/>
      <c r="NWK6" s="291"/>
      <c r="NWL6" s="291"/>
      <c r="NWM6" s="291"/>
      <c r="NWN6" s="291"/>
      <c r="NWO6" s="291"/>
      <c r="NWP6" s="291"/>
      <c r="NWQ6" s="291"/>
      <c r="NWR6" s="291"/>
      <c r="NWS6" s="291"/>
      <c r="NWT6" s="291"/>
      <c r="NWU6" s="291"/>
      <c r="NWV6" s="291"/>
      <c r="NWW6" s="291"/>
      <c r="NWX6" s="291"/>
      <c r="NWY6" s="291"/>
      <c r="NWZ6" s="291"/>
      <c r="NXA6" s="291"/>
      <c r="NXB6" s="291"/>
      <c r="NXC6" s="291"/>
      <c r="NXD6" s="291"/>
      <c r="NXE6" s="291"/>
      <c r="NXF6" s="291"/>
      <c r="NXG6" s="291"/>
      <c r="NXH6" s="291"/>
      <c r="NXI6" s="291"/>
      <c r="NXJ6" s="291"/>
      <c r="NXK6" s="291"/>
      <c r="NXL6" s="291"/>
      <c r="NXM6" s="291"/>
      <c r="NXN6" s="291"/>
      <c r="NXO6" s="291"/>
      <c r="NXP6" s="291"/>
      <c r="NXQ6" s="291"/>
      <c r="NXR6" s="291"/>
      <c r="NXS6" s="291"/>
      <c r="NXT6" s="291"/>
      <c r="NXU6" s="291"/>
      <c r="NXV6" s="291"/>
      <c r="NXW6" s="291"/>
      <c r="NXX6" s="291"/>
      <c r="NXY6" s="291"/>
      <c r="NXZ6" s="291"/>
      <c r="NYA6" s="291"/>
      <c r="NYB6" s="291"/>
      <c r="NYC6" s="291"/>
      <c r="NYD6" s="291"/>
      <c r="NYE6" s="291"/>
      <c r="NYF6" s="291"/>
      <c r="NYG6" s="291"/>
      <c r="NYH6" s="291"/>
      <c r="NYI6" s="291"/>
      <c r="NYJ6" s="291"/>
      <c r="NYK6" s="291"/>
      <c r="NYL6" s="291"/>
      <c r="NYM6" s="291"/>
      <c r="NYN6" s="291"/>
      <c r="NYO6" s="291"/>
      <c r="NYP6" s="291"/>
      <c r="NYQ6" s="291"/>
      <c r="NYR6" s="291"/>
      <c r="NYS6" s="291"/>
      <c r="NYT6" s="291"/>
      <c r="NYU6" s="291"/>
      <c r="NYV6" s="291"/>
      <c r="NYW6" s="291"/>
      <c r="NYX6" s="291"/>
      <c r="NYY6" s="291"/>
      <c r="NYZ6" s="291"/>
      <c r="NZA6" s="291"/>
      <c r="NZB6" s="291"/>
      <c r="NZC6" s="291"/>
      <c r="NZD6" s="291"/>
      <c r="NZE6" s="291"/>
      <c r="NZF6" s="291"/>
      <c r="NZG6" s="291"/>
      <c r="NZH6" s="291"/>
      <c r="NZI6" s="291"/>
      <c r="NZJ6" s="291"/>
      <c r="NZK6" s="291"/>
      <c r="NZL6" s="291"/>
      <c r="NZM6" s="291"/>
      <c r="NZN6" s="291"/>
      <c r="NZO6" s="291"/>
      <c r="NZP6" s="291"/>
      <c r="NZQ6" s="291"/>
      <c r="NZR6" s="291"/>
      <c r="NZS6" s="291"/>
      <c r="NZT6" s="291"/>
      <c r="NZU6" s="291"/>
      <c r="NZV6" s="291"/>
      <c r="NZW6" s="291"/>
      <c r="NZX6" s="291"/>
      <c r="NZY6" s="291"/>
      <c r="NZZ6" s="291"/>
      <c r="OAA6" s="291"/>
      <c r="OAB6" s="291"/>
      <c r="OAC6" s="291"/>
      <c r="OAD6" s="291"/>
      <c r="OAE6" s="291"/>
      <c r="OAF6" s="291"/>
      <c r="OAG6" s="291"/>
      <c r="OAH6" s="291"/>
      <c r="OAI6" s="291"/>
      <c r="OAJ6" s="291"/>
      <c r="OAK6" s="291"/>
      <c r="OAL6" s="291"/>
      <c r="OAM6" s="291"/>
      <c r="OAN6" s="291"/>
      <c r="OAO6" s="291"/>
      <c r="OAP6" s="291"/>
      <c r="OAQ6" s="291"/>
      <c r="OAR6" s="291"/>
      <c r="OAS6" s="291"/>
      <c r="OAT6" s="291"/>
      <c r="OAU6" s="291"/>
      <c r="OAV6" s="291"/>
      <c r="OAW6" s="291"/>
      <c r="OAX6" s="291"/>
      <c r="OAY6" s="291"/>
      <c r="OAZ6" s="291"/>
      <c r="OBA6" s="291"/>
      <c r="OBB6" s="291"/>
      <c r="OBC6" s="291"/>
      <c r="OBD6" s="291"/>
      <c r="OBE6" s="291"/>
      <c r="OBF6" s="291"/>
      <c r="OBG6" s="291"/>
      <c r="OBH6" s="291"/>
      <c r="OBI6" s="291"/>
      <c r="OBJ6" s="291"/>
      <c r="OBK6" s="291"/>
      <c r="OBL6" s="291"/>
      <c r="OBM6" s="291"/>
      <c r="OBN6" s="291"/>
      <c r="OBO6" s="291"/>
      <c r="OBP6" s="291"/>
      <c r="OBQ6" s="291"/>
      <c r="OBR6" s="291"/>
      <c r="OBS6" s="291"/>
      <c r="OBT6" s="291"/>
      <c r="OBU6" s="291"/>
      <c r="OBV6" s="291"/>
      <c r="OBW6" s="291"/>
      <c r="OBX6" s="291"/>
      <c r="OBY6" s="291"/>
      <c r="OBZ6" s="291"/>
      <c r="OCA6" s="291"/>
      <c r="OCB6" s="291"/>
      <c r="OCC6" s="291"/>
      <c r="OCD6" s="291"/>
      <c r="OCE6" s="291"/>
      <c r="OCF6" s="291"/>
      <c r="OCG6" s="291"/>
      <c r="OCH6" s="291"/>
      <c r="OCI6" s="291"/>
      <c r="OCJ6" s="291"/>
      <c r="OCK6" s="291"/>
      <c r="OCL6" s="291"/>
      <c r="OCM6" s="291"/>
      <c r="OCN6" s="291"/>
      <c r="OCO6" s="291"/>
      <c r="OCP6" s="291"/>
      <c r="OCQ6" s="291"/>
      <c r="OCR6" s="291"/>
      <c r="OCS6" s="291"/>
      <c r="OCT6" s="291"/>
      <c r="OCU6" s="291"/>
      <c r="OCV6" s="291"/>
      <c r="OCW6" s="291"/>
      <c r="OCX6" s="291"/>
      <c r="OCY6" s="291"/>
      <c r="OCZ6" s="291"/>
      <c r="ODA6" s="291"/>
      <c r="ODB6" s="291"/>
      <c r="ODC6" s="291"/>
      <c r="ODD6" s="291"/>
      <c r="ODE6" s="291"/>
      <c r="ODF6" s="291"/>
      <c r="ODG6" s="291"/>
      <c r="ODH6" s="291"/>
      <c r="ODI6" s="291"/>
      <c r="ODJ6" s="291"/>
      <c r="ODK6" s="291"/>
      <c r="ODL6" s="291"/>
      <c r="ODM6" s="291"/>
      <c r="ODN6" s="291"/>
      <c r="ODO6" s="291"/>
      <c r="ODP6" s="291"/>
      <c r="ODQ6" s="291"/>
      <c r="ODR6" s="291"/>
      <c r="ODS6" s="291"/>
      <c r="ODT6" s="291"/>
      <c r="ODU6" s="291"/>
      <c r="ODV6" s="291"/>
      <c r="ODW6" s="291"/>
      <c r="ODX6" s="291"/>
      <c r="ODY6" s="291"/>
      <c r="ODZ6" s="291"/>
      <c r="OEA6" s="291"/>
      <c r="OEB6" s="291"/>
      <c r="OEC6" s="291"/>
      <c r="OED6" s="291"/>
      <c r="OEE6" s="291"/>
      <c r="OEF6" s="291"/>
      <c r="OEG6" s="291"/>
      <c r="OEH6" s="291"/>
      <c r="OEI6" s="291"/>
      <c r="OEJ6" s="291"/>
      <c r="OEK6" s="291"/>
      <c r="OEL6" s="291"/>
      <c r="OEM6" s="291"/>
      <c r="OEN6" s="291"/>
      <c r="OEO6" s="291"/>
      <c r="OEP6" s="291"/>
      <c r="OEQ6" s="291"/>
      <c r="OER6" s="291"/>
      <c r="OES6" s="291"/>
      <c r="OET6" s="291"/>
      <c r="OEU6" s="291"/>
      <c r="OEV6" s="291"/>
      <c r="OEW6" s="291"/>
      <c r="OEX6" s="291"/>
      <c r="OEY6" s="291"/>
      <c r="OEZ6" s="291"/>
      <c r="OFA6" s="291"/>
      <c r="OFB6" s="291"/>
      <c r="OFC6" s="291"/>
      <c r="OFD6" s="291"/>
      <c r="OFE6" s="291"/>
      <c r="OFF6" s="291"/>
      <c r="OFG6" s="291"/>
      <c r="OFH6" s="291"/>
      <c r="OFI6" s="291"/>
      <c r="OFJ6" s="291"/>
      <c r="OFK6" s="291"/>
      <c r="OFL6" s="291"/>
      <c r="OFM6" s="291"/>
      <c r="OFN6" s="291"/>
      <c r="OFO6" s="291"/>
      <c r="OFP6" s="291"/>
      <c r="OFQ6" s="291"/>
      <c r="OFR6" s="291"/>
      <c r="OFS6" s="291"/>
      <c r="OFT6" s="291"/>
      <c r="OFU6" s="291"/>
      <c r="OFV6" s="291"/>
      <c r="OFW6" s="291"/>
      <c r="OFX6" s="291"/>
      <c r="OFY6" s="291"/>
      <c r="OFZ6" s="291"/>
      <c r="OGA6" s="291"/>
      <c r="OGB6" s="291"/>
      <c r="OGC6" s="291"/>
      <c r="OGD6" s="291"/>
      <c r="OGE6" s="291"/>
      <c r="OGF6" s="291"/>
      <c r="OGG6" s="291"/>
      <c r="OGH6" s="291"/>
      <c r="OGI6" s="291"/>
      <c r="OGJ6" s="291"/>
      <c r="OGK6" s="291"/>
      <c r="OGL6" s="291"/>
      <c r="OGM6" s="291"/>
      <c r="OGN6" s="291"/>
      <c r="OGO6" s="291"/>
      <c r="OGP6" s="291"/>
      <c r="OGQ6" s="291"/>
      <c r="OGR6" s="291"/>
      <c r="OGS6" s="291"/>
      <c r="OGT6" s="291"/>
      <c r="OGU6" s="291"/>
      <c r="OGV6" s="291"/>
      <c r="OGW6" s="291"/>
      <c r="OGX6" s="291"/>
      <c r="OGY6" s="291"/>
      <c r="OGZ6" s="291"/>
      <c r="OHA6" s="291"/>
      <c r="OHB6" s="291"/>
      <c r="OHC6" s="291"/>
      <c r="OHD6" s="291"/>
      <c r="OHE6" s="291"/>
      <c r="OHF6" s="291"/>
      <c r="OHG6" s="291"/>
      <c r="OHH6" s="291"/>
      <c r="OHI6" s="291"/>
      <c r="OHJ6" s="291"/>
      <c r="OHK6" s="291"/>
      <c r="OHL6" s="291"/>
      <c r="OHM6" s="291"/>
      <c r="OHN6" s="291"/>
      <c r="OHO6" s="291"/>
      <c r="OHP6" s="291"/>
      <c r="OHQ6" s="291"/>
      <c r="OHR6" s="291"/>
      <c r="OHS6" s="291"/>
      <c r="OHT6" s="291"/>
      <c r="OHU6" s="291"/>
      <c r="OHV6" s="291"/>
      <c r="OHW6" s="291"/>
      <c r="OHX6" s="291"/>
      <c r="OHY6" s="291"/>
      <c r="OHZ6" s="291"/>
      <c r="OIA6" s="291"/>
      <c r="OIB6" s="291"/>
      <c r="OIC6" s="291"/>
      <c r="OID6" s="291"/>
      <c r="OIE6" s="291"/>
      <c r="OIF6" s="291"/>
      <c r="OIG6" s="291"/>
      <c r="OIH6" s="291"/>
      <c r="OII6" s="291"/>
      <c r="OIJ6" s="291"/>
      <c r="OIK6" s="291"/>
      <c r="OIL6" s="291"/>
      <c r="OIM6" s="291"/>
      <c r="OIN6" s="291"/>
      <c r="OIO6" s="291"/>
      <c r="OIP6" s="291"/>
      <c r="OIQ6" s="291"/>
      <c r="OIR6" s="291"/>
      <c r="OIS6" s="291"/>
      <c r="OIT6" s="291"/>
      <c r="OIU6" s="291"/>
      <c r="OIV6" s="291"/>
      <c r="OIW6" s="291"/>
      <c r="OIX6" s="291"/>
      <c r="OIY6" s="291"/>
      <c r="OIZ6" s="291"/>
      <c r="OJA6" s="291"/>
      <c r="OJB6" s="291"/>
      <c r="OJC6" s="291"/>
      <c r="OJD6" s="291"/>
      <c r="OJE6" s="291"/>
      <c r="OJF6" s="291"/>
      <c r="OJG6" s="291"/>
      <c r="OJH6" s="291"/>
      <c r="OJI6" s="291"/>
      <c r="OJJ6" s="291"/>
      <c r="OJK6" s="291"/>
      <c r="OJL6" s="291"/>
      <c r="OJM6" s="291"/>
      <c r="OJN6" s="291"/>
      <c r="OJO6" s="291"/>
      <c r="OJP6" s="291"/>
      <c r="OJQ6" s="291"/>
      <c r="OJR6" s="291"/>
      <c r="OJS6" s="291"/>
      <c r="OJT6" s="291"/>
      <c r="OJU6" s="291"/>
      <c r="OJV6" s="291"/>
      <c r="OJW6" s="291"/>
      <c r="OJX6" s="291"/>
      <c r="OJY6" s="291"/>
      <c r="OJZ6" s="291"/>
      <c r="OKA6" s="291"/>
      <c r="OKB6" s="291"/>
      <c r="OKC6" s="291"/>
      <c r="OKD6" s="291"/>
      <c r="OKE6" s="291"/>
      <c r="OKF6" s="291"/>
      <c r="OKG6" s="291"/>
      <c r="OKH6" s="291"/>
      <c r="OKI6" s="291"/>
      <c r="OKJ6" s="291"/>
      <c r="OKK6" s="291"/>
      <c r="OKL6" s="291"/>
      <c r="OKM6" s="291"/>
      <c r="OKN6" s="291"/>
      <c r="OKO6" s="291"/>
      <c r="OKP6" s="291"/>
      <c r="OKQ6" s="291"/>
      <c r="OKR6" s="291"/>
      <c r="OKS6" s="291"/>
      <c r="OKT6" s="291"/>
      <c r="OKU6" s="291"/>
      <c r="OKV6" s="291"/>
      <c r="OKW6" s="291"/>
      <c r="OKX6" s="291"/>
      <c r="OKY6" s="291"/>
      <c r="OKZ6" s="291"/>
      <c r="OLA6" s="291"/>
      <c r="OLB6" s="291"/>
      <c r="OLC6" s="291"/>
      <c r="OLD6" s="291"/>
      <c r="OLE6" s="291"/>
      <c r="OLF6" s="291"/>
      <c r="OLG6" s="291"/>
      <c r="OLH6" s="291"/>
      <c r="OLI6" s="291"/>
      <c r="OLJ6" s="291"/>
      <c r="OLK6" s="291"/>
      <c r="OLL6" s="291"/>
      <c r="OLM6" s="291"/>
      <c r="OLN6" s="291"/>
      <c r="OLO6" s="291"/>
      <c r="OLP6" s="291"/>
      <c r="OLQ6" s="291"/>
      <c r="OLR6" s="291"/>
      <c r="OLS6" s="291"/>
      <c r="OLT6" s="291"/>
      <c r="OLU6" s="291"/>
      <c r="OLV6" s="291"/>
      <c r="OLW6" s="291"/>
      <c r="OLX6" s="291"/>
      <c r="OLY6" s="291"/>
      <c r="OLZ6" s="291"/>
      <c r="OMA6" s="291"/>
      <c r="OMB6" s="291"/>
      <c r="OMC6" s="291"/>
      <c r="OMD6" s="291"/>
      <c r="OME6" s="291"/>
      <c r="OMF6" s="291"/>
      <c r="OMG6" s="291"/>
      <c r="OMH6" s="291"/>
      <c r="OMI6" s="291"/>
      <c r="OMJ6" s="291"/>
      <c r="OMK6" s="291"/>
      <c r="OML6" s="291"/>
      <c r="OMM6" s="291"/>
      <c r="OMN6" s="291"/>
      <c r="OMO6" s="291"/>
      <c r="OMP6" s="291"/>
      <c r="OMQ6" s="291"/>
      <c r="OMR6" s="291"/>
      <c r="OMS6" s="291"/>
      <c r="OMT6" s="291"/>
      <c r="OMU6" s="291"/>
      <c r="OMV6" s="291"/>
      <c r="OMW6" s="291"/>
      <c r="OMX6" s="291"/>
      <c r="OMY6" s="291"/>
      <c r="OMZ6" s="291"/>
      <c r="ONA6" s="291"/>
      <c r="ONB6" s="291"/>
      <c r="ONC6" s="291"/>
      <c r="OND6" s="291"/>
      <c r="ONE6" s="291"/>
      <c r="ONF6" s="291"/>
      <c r="ONG6" s="291"/>
      <c r="ONH6" s="291"/>
      <c r="ONI6" s="291"/>
      <c r="ONJ6" s="291"/>
      <c r="ONK6" s="291"/>
      <c r="ONL6" s="291"/>
      <c r="ONM6" s="291"/>
      <c r="ONN6" s="291"/>
      <c r="ONO6" s="291"/>
      <c r="ONP6" s="291"/>
      <c r="ONQ6" s="291"/>
      <c r="ONR6" s="291"/>
      <c r="ONS6" s="291"/>
      <c r="ONT6" s="291"/>
      <c r="ONU6" s="291"/>
      <c r="ONV6" s="291"/>
      <c r="ONW6" s="291"/>
      <c r="ONX6" s="291"/>
      <c r="ONY6" s="291"/>
      <c r="ONZ6" s="291"/>
      <c r="OOA6" s="291"/>
      <c r="OOB6" s="291"/>
      <c r="OOC6" s="291"/>
      <c r="OOD6" s="291"/>
      <c r="OOE6" s="291"/>
      <c r="OOF6" s="291"/>
      <c r="OOG6" s="291"/>
      <c r="OOH6" s="291"/>
      <c r="OOI6" s="291"/>
      <c r="OOJ6" s="291"/>
      <c r="OOK6" s="291"/>
      <c r="OOL6" s="291"/>
      <c r="OOM6" s="291"/>
      <c r="OON6" s="291"/>
      <c r="OOO6" s="291"/>
      <c r="OOP6" s="291"/>
      <c r="OOQ6" s="291"/>
      <c r="OOR6" s="291"/>
      <c r="OOS6" s="291"/>
      <c r="OOT6" s="291"/>
      <c r="OOU6" s="291"/>
      <c r="OOV6" s="291"/>
      <c r="OOW6" s="291"/>
      <c r="OOX6" s="291"/>
      <c r="OOY6" s="291"/>
      <c r="OOZ6" s="291"/>
      <c r="OPA6" s="291"/>
      <c r="OPB6" s="291"/>
      <c r="OPC6" s="291"/>
      <c r="OPD6" s="291"/>
      <c r="OPE6" s="291"/>
      <c r="OPF6" s="291"/>
      <c r="OPG6" s="291"/>
      <c r="OPH6" s="291"/>
      <c r="OPI6" s="291"/>
      <c r="OPJ6" s="291"/>
      <c r="OPK6" s="291"/>
      <c r="OPL6" s="291"/>
      <c r="OPM6" s="291"/>
      <c r="OPN6" s="291"/>
      <c r="OPO6" s="291"/>
      <c r="OPP6" s="291"/>
      <c r="OPQ6" s="291"/>
      <c r="OPR6" s="291"/>
      <c r="OPS6" s="291"/>
      <c r="OPT6" s="291"/>
      <c r="OPU6" s="291"/>
      <c r="OPV6" s="291"/>
      <c r="OPW6" s="291"/>
      <c r="OPX6" s="291"/>
      <c r="OPY6" s="291"/>
      <c r="OPZ6" s="291"/>
      <c r="OQA6" s="291"/>
      <c r="OQB6" s="291"/>
      <c r="OQC6" s="291"/>
      <c r="OQD6" s="291"/>
      <c r="OQE6" s="291"/>
      <c r="OQF6" s="291"/>
      <c r="OQG6" s="291"/>
      <c r="OQH6" s="291"/>
      <c r="OQI6" s="291"/>
      <c r="OQJ6" s="291"/>
      <c r="OQK6" s="291"/>
      <c r="OQL6" s="291"/>
      <c r="OQM6" s="291"/>
      <c r="OQN6" s="291"/>
      <c r="OQO6" s="291"/>
      <c r="OQP6" s="291"/>
      <c r="OQQ6" s="291"/>
      <c r="OQR6" s="291"/>
      <c r="OQS6" s="291"/>
      <c r="OQT6" s="291"/>
      <c r="OQU6" s="291"/>
      <c r="OQV6" s="291"/>
      <c r="OQW6" s="291"/>
      <c r="OQX6" s="291"/>
      <c r="OQY6" s="291"/>
      <c r="OQZ6" s="291"/>
      <c r="ORA6" s="291"/>
      <c r="ORB6" s="291"/>
      <c r="ORC6" s="291"/>
      <c r="ORD6" s="291"/>
      <c r="ORE6" s="291"/>
      <c r="ORF6" s="291"/>
      <c r="ORG6" s="291"/>
      <c r="ORH6" s="291"/>
      <c r="ORI6" s="291"/>
      <c r="ORJ6" s="291"/>
      <c r="ORK6" s="291"/>
      <c r="ORL6" s="291"/>
      <c r="ORM6" s="291"/>
      <c r="ORN6" s="291"/>
      <c r="ORO6" s="291"/>
      <c r="ORP6" s="291"/>
      <c r="ORQ6" s="291"/>
      <c r="ORR6" s="291"/>
      <c r="ORS6" s="291"/>
      <c r="ORT6" s="291"/>
      <c r="ORU6" s="291"/>
      <c r="ORV6" s="291"/>
      <c r="ORW6" s="291"/>
      <c r="ORX6" s="291"/>
      <c r="ORY6" s="291"/>
      <c r="ORZ6" s="291"/>
      <c r="OSA6" s="291"/>
      <c r="OSB6" s="291"/>
      <c r="OSC6" s="291"/>
      <c r="OSD6" s="291"/>
      <c r="OSE6" s="291"/>
      <c r="OSF6" s="291"/>
      <c r="OSG6" s="291"/>
      <c r="OSH6" s="291"/>
      <c r="OSI6" s="291"/>
      <c r="OSJ6" s="291"/>
      <c r="OSK6" s="291"/>
      <c r="OSL6" s="291"/>
      <c r="OSM6" s="291"/>
      <c r="OSN6" s="291"/>
      <c r="OSO6" s="291"/>
      <c r="OSP6" s="291"/>
      <c r="OSQ6" s="291"/>
      <c r="OSR6" s="291"/>
      <c r="OSS6" s="291"/>
      <c r="OST6" s="291"/>
      <c r="OSU6" s="291"/>
      <c r="OSV6" s="291"/>
      <c r="OSW6" s="291"/>
      <c r="OSX6" s="291"/>
      <c r="OSY6" s="291"/>
      <c r="OSZ6" s="291"/>
      <c r="OTA6" s="291"/>
      <c r="OTB6" s="291"/>
      <c r="OTC6" s="291"/>
      <c r="OTD6" s="291"/>
      <c r="OTE6" s="291"/>
      <c r="OTF6" s="291"/>
      <c r="OTG6" s="291"/>
      <c r="OTH6" s="291"/>
      <c r="OTI6" s="291"/>
      <c r="OTJ6" s="291"/>
      <c r="OTK6" s="291"/>
      <c r="OTL6" s="291"/>
      <c r="OTM6" s="291"/>
      <c r="OTN6" s="291"/>
      <c r="OTO6" s="291"/>
      <c r="OTP6" s="291"/>
      <c r="OTQ6" s="291"/>
      <c r="OTR6" s="291"/>
      <c r="OTS6" s="291"/>
      <c r="OTT6" s="291"/>
      <c r="OTU6" s="291"/>
      <c r="OTV6" s="291"/>
      <c r="OTW6" s="291"/>
      <c r="OTX6" s="291"/>
      <c r="OTY6" s="291"/>
      <c r="OTZ6" s="291"/>
      <c r="OUA6" s="291"/>
      <c r="OUB6" s="291"/>
      <c r="OUC6" s="291"/>
      <c r="OUD6" s="291"/>
      <c r="OUE6" s="291"/>
      <c r="OUF6" s="291"/>
      <c r="OUG6" s="291"/>
      <c r="OUH6" s="291"/>
      <c r="OUI6" s="291"/>
      <c r="OUJ6" s="291"/>
      <c r="OUK6" s="291"/>
      <c r="OUL6" s="291"/>
      <c r="OUM6" s="291"/>
      <c r="OUN6" s="291"/>
      <c r="OUO6" s="291"/>
      <c r="OUP6" s="291"/>
      <c r="OUQ6" s="291"/>
      <c r="OUR6" s="291"/>
      <c r="OUS6" s="291"/>
      <c r="OUT6" s="291"/>
      <c r="OUU6" s="291"/>
      <c r="OUV6" s="291"/>
      <c r="OUW6" s="291"/>
      <c r="OUX6" s="291"/>
      <c r="OUY6" s="291"/>
      <c r="OUZ6" s="291"/>
      <c r="OVA6" s="291"/>
      <c r="OVB6" s="291"/>
      <c r="OVC6" s="291"/>
      <c r="OVD6" s="291"/>
      <c r="OVE6" s="291"/>
      <c r="OVF6" s="291"/>
      <c r="OVG6" s="291"/>
      <c r="OVH6" s="291"/>
      <c r="OVI6" s="291"/>
      <c r="OVJ6" s="291"/>
      <c r="OVK6" s="291"/>
      <c r="OVL6" s="291"/>
      <c r="OVM6" s="291"/>
      <c r="OVN6" s="291"/>
      <c r="OVO6" s="291"/>
      <c r="OVP6" s="291"/>
      <c r="OVQ6" s="291"/>
      <c r="OVR6" s="291"/>
      <c r="OVS6" s="291"/>
      <c r="OVT6" s="291"/>
      <c r="OVU6" s="291"/>
      <c r="OVV6" s="291"/>
      <c r="OVW6" s="291"/>
      <c r="OVX6" s="291"/>
      <c r="OVY6" s="291"/>
      <c r="OVZ6" s="291"/>
      <c r="OWA6" s="291"/>
      <c r="OWB6" s="291"/>
      <c r="OWC6" s="291"/>
      <c r="OWD6" s="291"/>
      <c r="OWE6" s="291"/>
      <c r="OWF6" s="291"/>
      <c r="OWG6" s="291"/>
      <c r="OWH6" s="291"/>
      <c r="OWI6" s="291"/>
      <c r="OWJ6" s="291"/>
      <c r="OWK6" s="291"/>
      <c r="OWL6" s="291"/>
      <c r="OWM6" s="291"/>
      <c r="OWN6" s="291"/>
      <c r="OWO6" s="291"/>
      <c r="OWP6" s="291"/>
      <c r="OWQ6" s="291"/>
      <c r="OWR6" s="291"/>
      <c r="OWS6" s="291"/>
      <c r="OWT6" s="291"/>
      <c r="OWU6" s="291"/>
      <c r="OWV6" s="291"/>
      <c r="OWW6" s="291"/>
      <c r="OWX6" s="291"/>
      <c r="OWY6" s="291"/>
      <c r="OWZ6" s="291"/>
      <c r="OXA6" s="291"/>
      <c r="OXB6" s="291"/>
      <c r="OXC6" s="291"/>
      <c r="OXD6" s="291"/>
      <c r="OXE6" s="291"/>
      <c r="OXF6" s="291"/>
      <c r="OXG6" s="291"/>
      <c r="OXH6" s="291"/>
      <c r="OXI6" s="291"/>
      <c r="OXJ6" s="291"/>
      <c r="OXK6" s="291"/>
      <c r="OXL6" s="291"/>
      <c r="OXM6" s="291"/>
      <c r="OXN6" s="291"/>
      <c r="OXO6" s="291"/>
      <c r="OXP6" s="291"/>
      <c r="OXQ6" s="291"/>
      <c r="OXR6" s="291"/>
      <c r="OXS6" s="291"/>
      <c r="OXT6" s="291"/>
      <c r="OXU6" s="291"/>
      <c r="OXV6" s="291"/>
      <c r="OXW6" s="291"/>
      <c r="OXX6" s="291"/>
      <c r="OXY6" s="291"/>
      <c r="OXZ6" s="291"/>
      <c r="OYA6" s="291"/>
      <c r="OYB6" s="291"/>
      <c r="OYC6" s="291"/>
      <c r="OYD6" s="291"/>
      <c r="OYE6" s="291"/>
      <c r="OYF6" s="291"/>
      <c r="OYG6" s="291"/>
      <c r="OYH6" s="291"/>
      <c r="OYI6" s="291"/>
      <c r="OYJ6" s="291"/>
      <c r="OYK6" s="291"/>
      <c r="OYL6" s="291"/>
      <c r="OYM6" s="291"/>
      <c r="OYN6" s="291"/>
      <c r="OYO6" s="291"/>
      <c r="OYP6" s="291"/>
      <c r="OYQ6" s="291"/>
      <c r="OYR6" s="291"/>
      <c r="OYS6" s="291"/>
      <c r="OYT6" s="291"/>
      <c r="OYU6" s="291"/>
      <c r="OYV6" s="291"/>
      <c r="OYW6" s="291"/>
      <c r="OYX6" s="291"/>
      <c r="OYY6" s="291"/>
      <c r="OYZ6" s="291"/>
      <c r="OZA6" s="291"/>
      <c r="OZB6" s="291"/>
      <c r="OZC6" s="291"/>
      <c r="OZD6" s="291"/>
      <c r="OZE6" s="291"/>
      <c r="OZF6" s="291"/>
      <c r="OZG6" s="291"/>
      <c r="OZH6" s="291"/>
      <c r="OZI6" s="291"/>
      <c r="OZJ6" s="291"/>
      <c r="OZK6" s="291"/>
      <c r="OZL6" s="291"/>
      <c r="OZM6" s="291"/>
      <c r="OZN6" s="291"/>
      <c r="OZO6" s="291"/>
      <c r="OZP6" s="291"/>
      <c r="OZQ6" s="291"/>
      <c r="OZR6" s="291"/>
      <c r="OZS6" s="291"/>
      <c r="OZT6" s="291"/>
      <c r="OZU6" s="291"/>
      <c r="OZV6" s="291"/>
      <c r="OZW6" s="291"/>
      <c r="OZX6" s="291"/>
      <c r="OZY6" s="291"/>
      <c r="OZZ6" s="291"/>
      <c r="PAA6" s="291"/>
      <c r="PAB6" s="291"/>
      <c r="PAC6" s="291"/>
      <c r="PAD6" s="291"/>
      <c r="PAE6" s="291"/>
      <c r="PAF6" s="291"/>
      <c r="PAG6" s="291"/>
      <c r="PAH6" s="291"/>
      <c r="PAI6" s="291"/>
      <c r="PAJ6" s="291"/>
      <c r="PAK6" s="291"/>
      <c r="PAL6" s="291"/>
      <c r="PAM6" s="291"/>
      <c r="PAN6" s="291"/>
      <c r="PAO6" s="291"/>
      <c r="PAP6" s="291"/>
      <c r="PAQ6" s="291"/>
      <c r="PAR6" s="291"/>
      <c r="PAS6" s="291"/>
      <c r="PAT6" s="291"/>
      <c r="PAU6" s="291"/>
      <c r="PAV6" s="291"/>
      <c r="PAW6" s="291"/>
      <c r="PAX6" s="291"/>
      <c r="PAY6" s="291"/>
      <c r="PAZ6" s="291"/>
      <c r="PBA6" s="291"/>
      <c r="PBB6" s="291"/>
      <c r="PBC6" s="291"/>
      <c r="PBD6" s="291"/>
      <c r="PBE6" s="291"/>
      <c r="PBF6" s="291"/>
      <c r="PBG6" s="291"/>
      <c r="PBH6" s="291"/>
      <c r="PBI6" s="291"/>
      <c r="PBJ6" s="291"/>
      <c r="PBK6" s="291"/>
      <c r="PBL6" s="291"/>
      <c r="PBM6" s="291"/>
      <c r="PBN6" s="291"/>
      <c r="PBO6" s="291"/>
      <c r="PBP6" s="291"/>
      <c r="PBQ6" s="291"/>
      <c r="PBR6" s="291"/>
      <c r="PBS6" s="291"/>
      <c r="PBT6" s="291"/>
      <c r="PBU6" s="291"/>
      <c r="PBV6" s="291"/>
      <c r="PBW6" s="291"/>
      <c r="PBX6" s="291"/>
      <c r="PBY6" s="291"/>
      <c r="PBZ6" s="291"/>
      <c r="PCA6" s="291"/>
      <c r="PCB6" s="291"/>
      <c r="PCC6" s="291"/>
      <c r="PCD6" s="291"/>
      <c r="PCE6" s="291"/>
      <c r="PCF6" s="291"/>
      <c r="PCG6" s="291"/>
      <c r="PCH6" s="291"/>
      <c r="PCI6" s="291"/>
      <c r="PCJ6" s="291"/>
      <c r="PCK6" s="291"/>
      <c r="PCL6" s="291"/>
      <c r="PCM6" s="291"/>
      <c r="PCN6" s="291"/>
      <c r="PCO6" s="291"/>
      <c r="PCP6" s="291"/>
      <c r="PCQ6" s="291"/>
      <c r="PCR6" s="291"/>
      <c r="PCS6" s="291"/>
      <c r="PCT6" s="291"/>
      <c r="PCU6" s="291"/>
      <c r="PCV6" s="291"/>
      <c r="PCW6" s="291"/>
      <c r="PCX6" s="291"/>
      <c r="PCY6" s="291"/>
      <c r="PCZ6" s="291"/>
      <c r="PDA6" s="291"/>
      <c r="PDB6" s="291"/>
      <c r="PDC6" s="291"/>
      <c r="PDD6" s="291"/>
      <c r="PDE6" s="291"/>
      <c r="PDF6" s="291"/>
      <c r="PDG6" s="291"/>
      <c r="PDH6" s="291"/>
      <c r="PDI6" s="291"/>
      <c r="PDJ6" s="291"/>
      <c r="PDK6" s="291"/>
      <c r="PDL6" s="291"/>
      <c r="PDM6" s="291"/>
      <c r="PDN6" s="291"/>
      <c r="PDO6" s="291"/>
      <c r="PDP6" s="291"/>
      <c r="PDQ6" s="291"/>
      <c r="PDR6" s="291"/>
      <c r="PDS6" s="291"/>
      <c r="PDT6" s="291"/>
      <c r="PDU6" s="291"/>
      <c r="PDV6" s="291"/>
      <c r="PDW6" s="291"/>
      <c r="PDX6" s="291"/>
      <c r="PDY6" s="291"/>
      <c r="PDZ6" s="291"/>
      <c r="PEA6" s="291"/>
      <c r="PEB6" s="291"/>
      <c r="PEC6" s="291"/>
      <c r="PED6" s="291"/>
      <c r="PEE6" s="291"/>
      <c r="PEF6" s="291"/>
      <c r="PEG6" s="291"/>
      <c r="PEH6" s="291"/>
      <c r="PEI6" s="291"/>
      <c r="PEJ6" s="291"/>
      <c r="PEK6" s="291"/>
      <c r="PEL6" s="291"/>
      <c r="PEM6" s="291"/>
      <c r="PEN6" s="291"/>
      <c r="PEO6" s="291"/>
      <c r="PEP6" s="291"/>
      <c r="PEQ6" s="291"/>
      <c r="PER6" s="291"/>
      <c r="PES6" s="291"/>
      <c r="PET6" s="291"/>
      <c r="PEU6" s="291"/>
      <c r="PEV6" s="291"/>
      <c r="PEW6" s="291"/>
      <c r="PEX6" s="291"/>
      <c r="PEY6" s="291"/>
      <c r="PEZ6" s="291"/>
      <c r="PFA6" s="291"/>
      <c r="PFB6" s="291"/>
      <c r="PFC6" s="291"/>
      <c r="PFD6" s="291"/>
      <c r="PFE6" s="291"/>
      <c r="PFF6" s="291"/>
      <c r="PFG6" s="291"/>
      <c r="PFH6" s="291"/>
      <c r="PFI6" s="291"/>
      <c r="PFJ6" s="291"/>
      <c r="PFK6" s="291"/>
      <c r="PFL6" s="291"/>
      <c r="PFM6" s="291"/>
      <c r="PFN6" s="291"/>
      <c r="PFO6" s="291"/>
      <c r="PFP6" s="291"/>
      <c r="PFQ6" s="291"/>
      <c r="PFR6" s="291"/>
      <c r="PFS6" s="291"/>
      <c r="PFT6" s="291"/>
      <c r="PFU6" s="291"/>
      <c r="PFV6" s="291"/>
      <c r="PFW6" s="291"/>
      <c r="PFX6" s="291"/>
      <c r="PFY6" s="291"/>
      <c r="PFZ6" s="291"/>
      <c r="PGA6" s="291"/>
      <c r="PGB6" s="291"/>
      <c r="PGC6" s="291"/>
      <c r="PGD6" s="291"/>
      <c r="PGE6" s="291"/>
      <c r="PGF6" s="291"/>
      <c r="PGG6" s="291"/>
      <c r="PGH6" s="291"/>
      <c r="PGI6" s="291"/>
      <c r="PGJ6" s="291"/>
      <c r="PGK6" s="291"/>
      <c r="PGL6" s="291"/>
      <c r="PGM6" s="291"/>
      <c r="PGN6" s="291"/>
      <c r="PGO6" s="291"/>
      <c r="PGP6" s="291"/>
      <c r="PGQ6" s="291"/>
      <c r="PGR6" s="291"/>
      <c r="PGS6" s="291"/>
      <c r="PGT6" s="291"/>
      <c r="PGU6" s="291"/>
      <c r="PGV6" s="291"/>
      <c r="PGW6" s="291"/>
      <c r="PGX6" s="291"/>
      <c r="PGY6" s="291"/>
      <c r="PGZ6" s="291"/>
      <c r="PHA6" s="291"/>
      <c r="PHB6" s="291"/>
      <c r="PHC6" s="291"/>
      <c r="PHD6" s="291"/>
      <c r="PHE6" s="291"/>
      <c r="PHF6" s="291"/>
      <c r="PHG6" s="291"/>
      <c r="PHH6" s="291"/>
      <c r="PHI6" s="291"/>
      <c r="PHJ6" s="291"/>
      <c r="PHK6" s="291"/>
      <c r="PHL6" s="291"/>
      <c r="PHM6" s="291"/>
      <c r="PHN6" s="291"/>
      <c r="PHO6" s="291"/>
      <c r="PHP6" s="291"/>
      <c r="PHQ6" s="291"/>
      <c r="PHR6" s="291"/>
      <c r="PHS6" s="291"/>
      <c r="PHT6" s="291"/>
      <c r="PHU6" s="291"/>
      <c r="PHV6" s="291"/>
      <c r="PHW6" s="291"/>
      <c r="PHX6" s="291"/>
      <c r="PHY6" s="291"/>
      <c r="PHZ6" s="291"/>
      <c r="PIA6" s="291"/>
      <c r="PIB6" s="291"/>
      <c r="PIC6" s="291"/>
      <c r="PID6" s="291"/>
      <c r="PIE6" s="291"/>
      <c r="PIF6" s="291"/>
      <c r="PIG6" s="291"/>
      <c r="PIH6" s="291"/>
      <c r="PII6" s="291"/>
      <c r="PIJ6" s="291"/>
      <c r="PIK6" s="291"/>
      <c r="PIL6" s="291"/>
      <c r="PIM6" s="291"/>
      <c r="PIN6" s="291"/>
      <c r="PIO6" s="291"/>
      <c r="PIP6" s="291"/>
      <c r="PIQ6" s="291"/>
      <c r="PIR6" s="291"/>
      <c r="PIS6" s="291"/>
      <c r="PIT6" s="291"/>
      <c r="PIU6" s="291"/>
      <c r="PIV6" s="291"/>
      <c r="PIW6" s="291"/>
      <c r="PIX6" s="291"/>
      <c r="PIY6" s="291"/>
      <c r="PIZ6" s="291"/>
      <c r="PJA6" s="291"/>
      <c r="PJB6" s="291"/>
      <c r="PJC6" s="291"/>
      <c r="PJD6" s="291"/>
      <c r="PJE6" s="291"/>
      <c r="PJF6" s="291"/>
      <c r="PJG6" s="291"/>
      <c r="PJH6" s="291"/>
      <c r="PJI6" s="291"/>
      <c r="PJJ6" s="291"/>
      <c r="PJK6" s="291"/>
      <c r="PJL6" s="291"/>
      <c r="PJM6" s="291"/>
      <c r="PJN6" s="291"/>
      <c r="PJO6" s="291"/>
      <c r="PJP6" s="291"/>
      <c r="PJQ6" s="291"/>
      <c r="PJR6" s="291"/>
      <c r="PJS6" s="291"/>
      <c r="PJT6" s="291"/>
      <c r="PJU6" s="291"/>
      <c r="PJV6" s="291"/>
      <c r="PJW6" s="291"/>
      <c r="PJX6" s="291"/>
      <c r="PJY6" s="291"/>
      <c r="PJZ6" s="291"/>
      <c r="PKA6" s="291"/>
      <c r="PKB6" s="291"/>
      <c r="PKC6" s="291"/>
      <c r="PKD6" s="291"/>
      <c r="PKE6" s="291"/>
      <c r="PKF6" s="291"/>
      <c r="PKG6" s="291"/>
      <c r="PKH6" s="291"/>
      <c r="PKI6" s="291"/>
      <c r="PKJ6" s="291"/>
      <c r="PKK6" s="291"/>
      <c r="PKL6" s="291"/>
      <c r="PKM6" s="291"/>
      <c r="PKN6" s="291"/>
      <c r="PKO6" s="291"/>
      <c r="PKP6" s="291"/>
      <c r="PKQ6" s="291"/>
      <c r="PKR6" s="291"/>
      <c r="PKS6" s="291"/>
      <c r="PKT6" s="291"/>
      <c r="PKU6" s="291"/>
      <c r="PKV6" s="291"/>
      <c r="PKW6" s="291"/>
      <c r="PKX6" s="291"/>
      <c r="PKY6" s="291"/>
      <c r="PKZ6" s="291"/>
      <c r="PLA6" s="291"/>
      <c r="PLB6" s="291"/>
      <c r="PLC6" s="291"/>
      <c r="PLD6" s="291"/>
      <c r="PLE6" s="291"/>
      <c r="PLF6" s="291"/>
      <c r="PLG6" s="291"/>
      <c r="PLH6" s="291"/>
      <c r="PLI6" s="291"/>
      <c r="PLJ6" s="291"/>
      <c r="PLK6" s="291"/>
      <c r="PLL6" s="291"/>
      <c r="PLM6" s="291"/>
      <c r="PLN6" s="291"/>
      <c r="PLO6" s="291"/>
      <c r="PLP6" s="291"/>
      <c r="PLQ6" s="291"/>
      <c r="PLR6" s="291"/>
      <c r="PLS6" s="291"/>
      <c r="PLT6" s="291"/>
      <c r="PLU6" s="291"/>
      <c r="PLV6" s="291"/>
      <c r="PLW6" s="291"/>
      <c r="PLX6" s="291"/>
      <c r="PLY6" s="291"/>
      <c r="PLZ6" s="291"/>
      <c r="PMA6" s="291"/>
      <c r="PMB6" s="291"/>
      <c r="PMC6" s="291"/>
      <c r="PMD6" s="291"/>
      <c r="PME6" s="291"/>
      <c r="PMF6" s="291"/>
      <c r="PMG6" s="291"/>
      <c r="PMH6" s="291"/>
      <c r="PMI6" s="291"/>
      <c r="PMJ6" s="291"/>
      <c r="PMK6" s="291"/>
      <c r="PML6" s="291"/>
      <c r="PMM6" s="291"/>
      <c r="PMN6" s="291"/>
      <c r="PMO6" s="291"/>
      <c r="PMP6" s="291"/>
      <c r="PMQ6" s="291"/>
      <c r="PMR6" s="291"/>
      <c r="PMS6" s="291"/>
      <c r="PMT6" s="291"/>
      <c r="PMU6" s="291"/>
      <c r="PMV6" s="291"/>
      <c r="PMW6" s="291"/>
      <c r="PMX6" s="291"/>
      <c r="PMY6" s="291"/>
      <c r="PMZ6" s="291"/>
      <c r="PNA6" s="291"/>
      <c r="PNB6" s="291"/>
      <c r="PNC6" s="291"/>
      <c r="PND6" s="291"/>
      <c r="PNE6" s="291"/>
      <c r="PNF6" s="291"/>
      <c r="PNG6" s="291"/>
      <c r="PNH6" s="291"/>
      <c r="PNI6" s="291"/>
      <c r="PNJ6" s="291"/>
      <c r="PNK6" s="291"/>
      <c r="PNL6" s="291"/>
      <c r="PNM6" s="291"/>
      <c r="PNN6" s="291"/>
      <c r="PNO6" s="291"/>
      <c r="PNP6" s="291"/>
      <c r="PNQ6" s="291"/>
      <c r="PNR6" s="291"/>
      <c r="PNS6" s="291"/>
      <c r="PNT6" s="291"/>
      <c r="PNU6" s="291"/>
      <c r="PNV6" s="291"/>
      <c r="PNW6" s="291"/>
      <c r="PNX6" s="291"/>
      <c r="PNY6" s="291"/>
      <c r="PNZ6" s="291"/>
      <c r="POA6" s="291"/>
      <c r="POB6" s="291"/>
      <c r="POC6" s="291"/>
      <c r="POD6" s="291"/>
      <c r="POE6" s="291"/>
      <c r="POF6" s="291"/>
      <c r="POG6" s="291"/>
      <c r="POH6" s="291"/>
      <c r="POI6" s="291"/>
      <c r="POJ6" s="291"/>
      <c r="POK6" s="291"/>
      <c r="POL6" s="291"/>
      <c r="POM6" s="291"/>
      <c r="PON6" s="291"/>
      <c r="POO6" s="291"/>
      <c r="POP6" s="291"/>
      <c r="POQ6" s="291"/>
      <c r="POR6" s="291"/>
      <c r="POS6" s="291"/>
      <c r="POT6" s="291"/>
      <c r="POU6" s="291"/>
      <c r="POV6" s="291"/>
      <c r="POW6" s="291"/>
      <c r="POX6" s="291"/>
      <c r="POY6" s="291"/>
      <c r="POZ6" s="291"/>
      <c r="PPA6" s="291"/>
      <c r="PPB6" s="291"/>
      <c r="PPC6" s="291"/>
      <c r="PPD6" s="291"/>
      <c r="PPE6" s="291"/>
      <c r="PPF6" s="291"/>
      <c r="PPG6" s="291"/>
      <c r="PPH6" s="291"/>
      <c r="PPI6" s="291"/>
      <c r="PPJ6" s="291"/>
      <c r="PPK6" s="291"/>
      <c r="PPL6" s="291"/>
      <c r="PPM6" s="291"/>
      <c r="PPN6" s="291"/>
      <c r="PPO6" s="291"/>
      <c r="PPP6" s="291"/>
      <c r="PPQ6" s="291"/>
      <c r="PPR6" s="291"/>
      <c r="PPS6" s="291"/>
      <c r="PPT6" s="291"/>
      <c r="PPU6" s="291"/>
      <c r="PPV6" s="291"/>
      <c r="PPW6" s="291"/>
      <c r="PPX6" s="291"/>
      <c r="PPY6" s="291"/>
      <c r="PPZ6" s="291"/>
      <c r="PQA6" s="291"/>
      <c r="PQB6" s="291"/>
      <c r="PQC6" s="291"/>
      <c r="PQD6" s="291"/>
      <c r="PQE6" s="291"/>
      <c r="PQF6" s="291"/>
      <c r="PQG6" s="291"/>
      <c r="PQH6" s="291"/>
      <c r="PQI6" s="291"/>
      <c r="PQJ6" s="291"/>
      <c r="PQK6" s="291"/>
      <c r="PQL6" s="291"/>
      <c r="PQM6" s="291"/>
      <c r="PQN6" s="291"/>
      <c r="PQO6" s="291"/>
      <c r="PQP6" s="291"/>
      <c r="PQQ6" s="291"/>
      <c r="PQR6" s="291"/>
      <c r="PQS6" s="291"/>
      <c r="PQT6" s="291"/>
      <c r="PQU6" s="291"/>
      <c r="PQV6" s="291"/>
      <c r="PQW6" s="291"/>
      <c r="PQX6" s="291"/>
      <c r="PQY6" s="291"/>
      <c r="PQZ6" s="291"/>
      <c r="PRA6" s="291"/>
      <c r="PRB6" s="291"/>
      <c r="PRC6" s="291"/>
      <c r="PRD6" s="291"/>
      <c r="PRE6" s="291"/>
      <c r="PRF6" s="291"/>
      <c r="PRG6" s="291"/>
      <c r="PRH6" s="291"/>
      <c r="PRI6" s="291"/>
      <c r="PRJ6" s="291"/>
      <c r="PRK6" s="291"/>
      <c r="PRL6" s="291"/>
      <c r="PRM6" s="291"/>
      <c r="PRN6" s="291"/>
      <c r="PRO6" s="291"/>
      <c r="PRP6" s="291"/>
      <c r="PRQ6" s="291"/>
      <c r="PRR6" s="291"/>
      <c r="PRS6" s="291"/>
      <c r="PRT6" s="291"/>
      <c r="PRU6" s="291"/>
      <c r="PRV6" s="291"/>
      <c r="PRW6" s="291"/>
      <c r="PRX6" s="291"/>
      <c r="PRY6" s="291"/>
      <c r="PRZ6" s="291"/>
      <c r="PSA6" s="291"/>
      <c r="PSB6" s="291"/>
      <c r="PSC6" s="291"/>
      <c r="PSD6" s="291"/>
      <c r="PSE6" s="291"/>
      <c r="PSF6" s="291"/>
      <c r="PSG6" s="291"/>
      <c r="PSH6" s="291"/>
      <c r="PSI6" s="291"/>
      <c r="PSJ6" s="291"/>
      <c r="PSK6" s="291"/>
      <c r="PSL6" s="291"/>
      <c r="PSM6" s="291"/>
      <c r="PSN6" s="291"/>
      <c r="PSO6" s="291"/>
      <c r="PSP6" s="291"/>
      <c r="PSQ6" s="291"/>
      <c r="PSR6" s="291"/>
      <c r="PSS6" s="291"/>
      <c r="PST6" s="291"/>
      <c r="PSU6" s="291"/>
      <c r="PSV6" s="291"/>
      <c r="PSW6" s="291"/>
      <c r="PSX6" s="291"/>
      <c r="PSY6" s="291"/>
      <c r="PSZ6" s="291"/>
      <c r="PTA6" s="291"/>
      <c r="PTB6" s="291"/>
      <c r="PTC6" s="291"/>
      <c r="PTD6" s="291"/>
      <c r="PTE6" s="291"/>
      <c r="PTF6" s="291"/>
      <c r="PTG6" s="291"/>
      <c r="PTH6" s="291"/>
      <c r="PTI6" s="291"/>
      <c r="PTJ6" s="291"/>
      <c r="PTK6" s="291"/>
      <c r="PTL6" s="291"/>
      <c r="PTM6" s="291"/>
      <c r="PTN6" s="291"/>
      <c r="PTO6" s="291"/>
      <c r="PTP6" s="291"/>
      <c r="PTQ6" s="291"/>
      <c r="PTR6" s="291"/>
      <c r="PTS6" s="291"/>
      <c r="PTT6" s="291"/>
      <c r="PTU6" s="291"/>
      <c r="PTV6" s="291"/>
      <c r="PTW6" s="291"/>
      <c r="PTX6" s="291"/>
      <c r="PTY6" s="291"/>
      <c r="PTZ6" s="291"/>
      <c r="PUA6" s="291"/>
      <c r="PUB6" s="291"/>
      <c r="PUC6" s="291"/>
      <c r="PUD6" s="291"/>
      <c r="PUE6" s="291"/>
      <c r="PUF6" s="291"/>
      <c r="PUG6" s="291"/>
      <c r="PUH6" s="291"/>
      <c r="PUI6" s="291"/>
      <c r="PUJ6" s="291"/>
      <c r="PUK6" s="291"/>
      <c r="PUL6" s="291"/>
      <c r="PUM6" s="291"/>
      <c r="PUN6" s="291"/>
      <c r="PUO6" s="291"/>
      <c r="PUP6" s="291"/>
      <c r="PUQ6" s="291"/>
      <c r="PUR6" s="291"/>
      <c r="PUS6" s="291"/>
      <c r="PUT6" s="291"/>
      <c r="PUU6" s="291"/>
      <c r="PUV6" s="291"/>
      <c r="PUW6" s="291"/>
      <c r="PUX6" s="291"/>
      <c r="PUY6" s="291"/>
      <c r="PUZ6" s="291"/>
      <c r="PVA6" s="291"/>
      <c r="PVB6" s="291"/>
      <c r="PVC6" s="291"/>
      <c r="PVD6" s="291"/>
      <c r="PVE6" s="291"/>
      <c r="PVF6" s="291"/>
      <c r="PVG6" s="291"/>
      <c r="PVH6" s="291"/>
      <c r="PVI6" s="291"/>
      <c r="PVJ6" s="291"/>
      <c r="PVK6" s="291"/>
      <c r="PVL6" s="291"/>
      <c r="PVM6" s="291"/>
      <c r="PVN6" s="291"/>
      <c r="PVO6" s="291"/>
      <c r="PVP6" s="291"/>
      <c r="PVQ6" s="291"/>
      <c r="PVR6" s="291"/>
      <c r="PVS6" s="291"/>
      <c r="PVT6" s="291"/>
      <c r="PVU6" s="291"/>
      <c r="PVV6" s="291"/>
      <c r="PVW6" s="291"/>
      <c r="PVX6" s="291"/>
      <c r="PVY6" s="291"/>
      <c r="PVZ6" s="291"/>
      <c r="PWA6" s="291"/>
      <c r="PWB6" s="291"/>
      <c r="PWC6" s="291"/>
      <c r="PWD6" s="291"/>
      <c r="PWE6" s="291"/>
      <c r="PWF6" s="291"/>
      <c r="PWG6" s="291"/>
      <c r="PWH6" s="291"/>
      <c r="PWI6" s="291"/>
      <c r="PWJ6" s="291"/>
      <c r="PWK6" s="291"/>
      <c r="PWL6" s="291"/>
      <c r="PWM6" s="291"/>
      <c r="PWN6" s="291"/>
      <c r="PWO6" s="291"/>
      <c r="PWP6" s="291"/>
      <c r="PWQ6" s="291"/>
      <c r="PWR6" s="291"/>
      <c r="PWS6" s="291"/>
      <c r="PWT6" s="291"/>
      <c r="PWU6" s="291"/>
      <c r="PWV6" s="291"/>
      <c r="PWW6" s="291"/>
      <c r="PWX6" s="291"/>
      <c r="PWY6" s="291"/>
      <c r="PWZ6" s="291"/>
      <c r="PXA6" s="291"/>
      <c r="PXB6" s="291"/>
      <c r="PXC6" s="291"/>
      <c r="PXD6" s="291"/>
      <c r="PXE6" s="291"/>
      <c r="PXF6" s="291"/>
      <c r="PXG6" s="291"/>
      <c r="PXH6" s="291"/>
      <c r="PXI6" s="291"/>
      <c r="PXJ6" s="291"/>
      <c r="PXK6" s="291"/>
      <c r="PXL6" s="291"/>
      <c r="PXM6" s="291"/>
      <c r="PXN6" s="291"/>
      <c r="PXO6" s="291"/>
      <c r="PXP6" s="291"/>
      <c r="PXQ6" s="291"/>
      <c r="PXR6" s="291"/>
      <c r="PXS6" s="291"/>
      <c r="PXT6" s="291"/>
      <c r="PXU6" s="291"/>
      <c r="PXV6" s="291"/>
      <c r="PXW6" s="291"/>
      <c r="PXX6" s="291"/>
      <c r="PXY6" s="291"/>
      <c r="PXZ6" s="291"/>
      <c r="PYA6" s="291"/>
      <c r="PYB6" s="291"/>
      <c r="PYC6" s="291"/>
      <c r="PYD6" s="291"/>
      <c r="PYE6" s="291"/>
      <c r="PYF6" s="291"/>
      <c r="PYG6" s="291"/>
      <c r="PYH6" s="291"/>
      <c r="PYI6" s="291"/>
      <c r="PYJ6" s="291"/>
      <c r="PYK6" s="291"/>
      <c r="PYL6" s="291"/>
      <c r="PYM6" s="291"/>
      <c r="PYN6" s="291"/>
      <c r="PYO6" s="291"/>
      <c r="PYP6" s="291"/>
      <c r="PYQ6" s="291"/>
      <c r="PYR6" s="291"/>
      <c r="PYS6" s="291"/>
      <c r="PYT6" s="291"/>
      <c r="PYU6" s="291"/>
      <c r="PYV6" s="291"/>
      <c r="PYW6" s="291"/>
      <c r="PYX6" s="291"/>
      <c r="PYY6" s="291"/>
      <c r="PYZ6" s="291"/>
      <c r="PZA6" s="291"/>
      <c r="PZB6" s="291"/>
      <c r="PZC6" s="291"/>
      <c r="PZD6" s="291"/>
      <c r="PZE6" s="291"/>
      <c r="PZF6" s="291"/>
      <c r="PZG6" s="291"/>
      <c r="PZH6" s="291"/>
      <c r="PZI6" s="291"/>
      <c r="PZJ6" s="291"/>
      <c r="PZK6" s="291"/>
      <c r="PZL6" s="291"/>
      <c r="PZM6" s="291"/>
      <c r="PZN6" s="291"/>
      <c r="PZO6" s="291"/>
      <c r="PZP6" s="291"/>
      <c r="PZQ6" s="291"/>
      <c r="PZR6" s="291"/>
      <c r="PZS6" s="291"/>
      <c r="PZT6" s="291"/>
      <c r="PZU6" s="291"/>
      <c r="PZV6" s="291"/>
      <c r="PZW6" s="291"/>
      <c r="PZX6" s="291"/>
      <c r="PZY6" s="291"/>
      <c r="PZZ6" s="291"/>
      <c r="QAA6" s="291"/>
      <c r="QAB6" s="291"/>
      <c r="QAC6" s="291"/>
      <c r="QAD6" s="291"/>
      <c r="QAE6" s="291"/>
      <c r="QAF6" s="291"/>
      <c r="QAG6" s="291"/>
      <c r="QAH6" s="291"/>
      <c r="QAI6" s="291"/>
      <c r="QAJ6" s="291"/>
      <c r="QAK6" s="291"/>
      <c r="QAL6" s="291"/>
      <c r="QAM6" s="291"/>
      <c r="QAN6" s="291"/>
      <c r="QAO6" s="291"/>
      <c r="QAP6" s="291"/>
      <c r="QAQ6" s="291"/>
      <c r="QAR6" s="291"/>
      <c r="QAS6" s="291"/>
      <c r="QAT6" s="291"/>
      <c r="QAU6" s="291"/>
      <c r="QAV6" s="291"/>
      <c r="QAW6" s="291"/>
      <c r="QAX6" s="291"/>
      <c r="QAY6" s="291"/>
      <c r="QAZ6" s="291"/>
      <c r="QBA6" s="291"/>
      <c r="QBB6" s="291"/>
      <c r="QBC6" s="291"/>
      <c r="QBD6" s="291"/>
      <c r="QBE6" s="291"/>
      <c r="QBF6" s="291"/>
      <c r="QBG6" s="291"/>
      <c r="QBH6" s="291"/>
      <c r="QBI6" s="291"/>
      <c r="QBJ6" s="291"/>
      <c r="QBK6" s="291"/>
      <c r="QBL6" s="291"/>
      <c r="QBM6" s="291"/>
      <c r="QBN6" s="291"/>
      <c r="QBO6" s="291"/>
      <c r="QBP6" s="291"/>
      <c r="QBQ6" s="291"/>
      <c r="QBR6" s="291"/>
      <c r="QBS6" s="291"/>
      <c r="QBT6" s="291"/>
      <c r="QBU6" s="291"/>
      <c r="QBV6" s="291"/>
      <c r="QBW6" s="291"/>
      <c r="QBX6" s="291"/>
      <c r="QBY6" s="291"/>
      <c r="QBZ6" s="291"/>
      <c r="QCA6" s="291"/>
      <c r="QCB6" s="291"/>
      <c r="QCC6" s="291"/>
      <c r="QCD6" s="291"/>
      <c r="QCE6" s="291"/>
      <c r="QCF6" s="291"/>
      <c r="QCG6" s="291"/>
      <c r="QCH6" s="291"/>
      <c r="QCI6" s="291"/>
      <c r="QCJ6" s="291"/>
      <c r="QCK6" s="291"/>
      <c r="QCL6" s="291"/>
      <c r="QCM6" s="291"/>
      <c r="QCN6" s="291"/>
      <c r="QCO6" s="291"/>
      <c r="QCP6" s="291"/>
      <c r="QCQ6" s="291"/>
      <c r="QCR6" s="291"/>
      <c r="QCS6" s="291"/>
      <c r="QCT6" s="291"/>
      <c r="QCU6" s="291"/>
      <c r="QCV6" s="291"/>
      <c r="QCW6" s="291"/>
      <c r="QCX6" s="291"/>
      <c r="QCY6" s="291"/>
      <c r="QCZ6" s="291"/>
      <c r="QDA6" s="291"/>
      <c r="QDB6" s="291"/>
      <c r="QDC6" s="291"/>
      <c r="QDD6" s="291"/>
      <c r="QDE6" s="291"/>
      <c r="QDF6" s="291"/>
      <c r="QDG6" s="291"/>
      <c r="QDH6" s="291"/>
      <c r="QDI6" s="291"/>
      <c r="QDJ6" s="291"/>
      <c r="QDK6" s="291"/>
      <c r="QDL6" s="291"/>
      <c r="QDM6" s="291"/>
      <c r="QDN6" s="291"/>
      <c r="QDO6" s="291"/>
      <c r="QDP6" s="291"/>
      <c r="QDQ6" s="291"/>
      <c r="QDR6" s="291"/>
      <c r="QDS6" s="291"/>
      <c r="QDT6" s="291"/>
      <c r="QDU6" s="291"/>
      <c r="QDV6" s="291"/>
      <c r="QDW6" s="291"/>
      <c r="QDX6" s="291"/>
      <c r="QDY6" s="291"/>
      <c r="QDZ6" s="291"/>
      <c r="QEA6" s="291"/>
      <c r="QEB6" s="291"/>
      <c r="QEC6" s="291"/>
      <c r="QED6" s="291"/>
      <c r="QEE6" s="291"/>
      <c r="QEF6" s="291"/>
      <c r="QEG6" s="291"/>
      <c r="QEH6" s="291"/>
      <c r="QEI6" s="291"/>
      <c r="QEJ6" s="291"/>
      <c r="QEK6" s="291"/>
      <c r="QEL6" s="291"/>
      <c r="QEM6" s="291"/>
      <c r="QEN6" s="291"/>
      <c r="QEO6" s="291"/>
      <c r="QEP6" s="291"/>
      <c r="QEQ6" s="291"/>
      <c r="QER6" s="291"/>
      <c r="QES6" s="291"/>
      <c r="QET6" s="291"/>
      <c r="QEU6" s="291"/>
      <c r="QEV6" s="291"/>
      <c r="QEW6" s="291"/>
      <c r="QEX6" s="291"/>
      <c r="QEY6" s="291"/>
      <c r="QEZ6" s="291"/>
      <c r="QFA6" s="291"/>
      <c r="QFB6" s="291"/>
      <c r="QFC6" s="291"/>
      <c r="QFD6" s="291"/>
      <c r="QFE6" s="291"/>
      <c r="QFF6" s="291"/>
      <c r="QFG6" s="291"/>
      <c r="QFH6" s="291"/>
      <c r="QFI6" s="291"/>
      <c r="QFJ6" s="291"/>
      <c r="QFK6" s="291"/>
      <c r="QFL6" s="291"/>
      <c r="QFM6" s="291"/>
      <c r="QFN6" s="291"/>
      <c r="QFO6" s="291"/>
      <c r="QFP6" s="291"/>
      <c r="QFQ6" s="291"/>
      <c r="QFR6" s="291"/>
      <c r="QFS6" s="291"/>
      <c r="QFT6" s="291"/>
      <c r="QFU6" s="291"/>
      <c r="QFV6" s="291"/>
      <c r="QFW6" s="291"/>
      <c r="QFX6" s="291"/>
      <c r="QFY6" s="291"/>
      <c r="QFZ6" s="291"/>
      <c r="QGA6" s="291"/>
      <c r="QGB6" s="291"/>
      <c r="QGC6" s="291"/>
      <c r="QGD6" s="291"/>
      <c r="QGE6" s="291"/>
      <c r="QGF6" s="291"/>
      <c r="QGG6" s="291"/>
      <c r="QGH6" s="291"/>
      <c r="QGI6" s="291"/>
      <c r="QGJ6" s="291"/>
      <c r="QGK6" s="291"/>
      <c r="QGL6" s="291"/>
      <c r="QGM6" s="291"/>
      <c r="QGN6" s="291"/>
      <c r="QGO6" s="291"/>
      <c r="QGP6" s="291"/>
      <c r="QGQ6" s="291"/>
      <c r="QGR6" s="291"/>
      <c r="QGS6" s="291"/>
      <c r="QGT6" s="291"/>
      <c r="QGU6" s="291"/>
      <c r="QGV6" s="291"/>
      <c r="QGW6" s="291"/>
      <c r="QGX6" s="291"/>
      <c r="QGY6" s="291"/>
      <c r="QGZ6" s="291"/>
      <c r="QHA6" s="291"/>
      <c r="QHB6" s="291"/>
      <c r="QHC6" s="291"/>
      <c r="QHD6" s="291"/>
      <c r="QHE6" s="291"/>
      <c r="QHF6" s="291"/>
      <c r="QHG6" s="291"/>
      <c r="QHH6" s="291"/>
      <c r="QHI6" s="291"/>
      <c r="QHJ6" s="291"/>
      <c r="QHK6" s="291"/>
      <c r="QHL6" s="291"/>
      <c r="QHM6" s="291"/>
      <c r="QHN6" s="291"/>
      <c r="QHO6" s="291"/>
      <c r="QHP6" s="291"/>
      <c r="QHQ6" s="291"/>
      <c r="QHR6" s="291"/>
      <c r="QHS6" s="291"/>
      <c r="QHT6" s="291"/>
      <c r="QHU6" s="291"/>
      <c r="QHV6" s="291"/>
      <c r="QHW6" s="291"/>
      <c r="QHX6" s="291"/>
      <c r="QHY6" s="291"/>
      <c r="QHZ6" s="291"/>
      <c r="QIA6" s="291"/>
      <c r="QIB6" s="291"/>
      <c r="QIC6" s="291"/>
      <c r="QID6" s="291"/>
      <c r="QIE6" s="291"/>
      <c r="QIF6" s="291"/>
      <c r="QIG6" s="291"/>
      <c r="QIH6" s="291"/>
      <c r="QII6" s="291"/>
      <c r="QIJ6" s="291"/>
      <c r="QIK6" s="291"/>
      <c r="QIL6" s="291"/>
      <c r="QIM6" s="291"/>
      <c r="QIN6" s="291"/>
      <c r="QIO6" s="291"/>
      <c r="QIP6" s="291"/>
      <c r="QIQ6" s="291"/>
      <c r="QIR6" s="291"/>
      <c r="QIS6" s="291"/>
      <c r="QIT6" s="291"/>
      <c r="QIU6" s="291"/>
      <c r="QIV6" s="291"/>
      <c r="QIW6" s="291"/>
      <c r="QIX6" s="291"/>
      <c r="QIY6" s="291"/>
      <c r="QIZ6" s="291"/>
      <c r="QJA6" s="291"/>
      <c r="QJB6" s="291"/>
      <c r="QJC6" s="291"/>
      <c r="QJD6" s="291"/>
      <c r="QJE6" s="291"/>
      <c r="QJF6" s="291"/>
      <c r="QJG6" s="291"/>
      <c r="QJH6" s="291"/>
      <c r="QJI6" s="291"/>
      <c r="QJJ6" s="291"/>
      <c r="QJK6" s="291"/>
      <c r="QJL6" s="291"/>
      <c r="QJM6" s="291"/>
      <c r="QJN6" s="291"/>
      <c r="QJO6" s="291"/>
      <c r="QJP6" s="291"/>
      <c r="QJQ6" s="291"/>
      <c r="QJR6" s="291"/>
      <c r="QJS6" s="291"/>
      <c r="QJT6" s="291"/>
      <c r="QJU6" s="291"/>
      <c r="QJV6" s="291"/>
      <c r="QJW6" s="291"/>
      <c r="QJX6" s="291"/>
      <c r="QJY6" s="291"/>
      <c r="QJZ6" s="291"/>
      <c r="QKA6" s="291"/>
      <c r="QKB6" s="291"/>
      <c r="QKC6" s="291"/>
      <c r="QKD6" s="291"/>
      <c r="QKE6" s="291"/>
      <c r="QKF6" s="291"/>
      <c r="QKG6" s="291"/>
      <c r="QKH6" s="291"/>
      <c r="QKI6" s="291"/>
      <c r="QKJ6" s="291"/>
      <c r="QKK6" s="291"/>
      <c r="QKL6" s="291"/>
      <c r="QKM6" s="291"/>
      <c r="QKN6" s="291"/>
      <c r="QKO6" s="291"/>
      <c r="QKP6" s="291"/>
      <c r="QKQ6" s="291"/>
      <c r="QKR6" s="291"/>
      <c r="QKS6" s="291"/>
      <c r="QKT6" s="291"/>
      <c r="QKU6" s="291"/>
      <c r="QKV6" s="291"/>
      <c r="QKW6" s="291"/>
      <c r="QKX6" s="291"/>
      <c r="QKY6" s="291"/>
      <c r="QKZ6" s="291"/>
      <c r="QLA6" s="291"/>
      <c r="QLB6" s="291"/>
      <c r="QLC6" s="291"/>
      <c r="QLD6" s="291"/>
      <c r="QLE6" s="291"/>
      <c r="QLF6" s="291"/>
      <c r="QLG6" s="291"/>
      <c r="QLH6" s="291"/>
      <c r="QLI6" s="291"/>
      <c r="QLJ6" s="291"/>
      <c r="QLK6" s="291"/>
      <c r="QLL6" s="291"/>
      <c r="QLM6" s="291"/>
      <c r="QLN6" s="291"/>
      <c r="QLO6" s="291"/>
      <c r="QLP6" s="291"/>
      <c r="QLQ6" s="291"/>
      <c r="QLR6" s="291"/>
      <c r="QLS6" s="291"/>
      <c r="QLT6" s="291"/>
      <c r="QLU6" s="291"/>
      <c r="QLV6" s="291"/>
      <c r="QLW6" s="291"/>
      <c r="QLX6" s="291"/>
      <c r="QLY6" s="291"/>
      <c r="QLZ6" s="291"/>
      <c r="QMA6" s="291"/>
      <c r="QMB6" s="291"/>
      <c r="QMC6" s="291"/>
      <c r="QMD6" s="291"/>
      <c r="QME6" s="291"/>
      <c r="QMF6" s="291"/>
      <c r="QMG6" s="291"/>
      <c r="QMH6" s="291"/>
      <c r="QMI6" s="291"/>
      <c r="QMJ6" s="291"/>
      <c r="QMK6" s="291"/>
      <c r="QML6" s="291"/>
      <c r="QMM6" s="291"/>
      <c r="QMN6" s="291"/>
      <c r="QMO6" s="291"/>
      <c r="QMP6" s="291"/>
      <c r="QMQ6" s="291"/>
      <c r="QMR6" s="291"/>
      <c r="QMS6" s="291"/>
      <c r="QMT6" s="291"/>
      <c r="QMU6" s="291"/>
      <c r="QMV6" s="291"/>
      <c r="QMW6" s="291"/>
      <c r="QMX6" s="291"/>
      <c r="QMY6" s="291"/>
      <c r="QMZ6" s="291"/>
      <c r="QNA6" s="291"/>
      <c r="QNB6" s="291"/>
      <c r="QNC6" s="291"/>
      <c r="QND6" s="291"/>
      <c r="QNE6" s="291"/>
      <c r="QNF6" s="291"/>
      <c r="QNG6" s="291"/>
      <c r="QNH6" s="291"/>
      <c r="QNI6" s="291"/>
      <c r="QNJ6" s="291"/>
      <c r="QNK6" s="291"/>
      <c r="QNL6" s="291"/>
      <c r="QNM6" s="291"/>
      <c r="QNN6" s="291"/>
      <c r="QNO6" s="291"/>
      <c r="QNP6" s="291"/>
      <c r="QNQ6" s="291"/>
      <c r="QNR6" s="291"/>
      <c r="QNS6" s="291"/>
      <c r="QNT6" s="291"/>
      <c r="QNU6" s="291"/>
      <c r="QNV6" s="291"/>
      <c r="QNW6" s="291"/>
      <c r="QNX6" s="291"/>
      <c r="QNY6" s="291"/>
      <c r="QNZ6" s="291"/>
      <c r="QOA6" s="291"/>
      <c r="QOB6" s="291"/>
      <c r="QOC6" s="291"/>
      <c r="QOD6" s="291"/>
      <c r="QOE6" s="291"/>
      <c r="QOF6" s="291"/>
      <c r="QOG6" s="291"/>
      <c r="QOH6" s="291"/>
      <c r="QOI6" s="291"/>
      <c r="QOJ6" s="291"/>
      <c r="QOK6" s="291"/>
      <c r="QOL6" s="291"/>
      <c r="QOM6" s="291"/>
      <c r="QON6" s="291"/>
      <c r="QOO6" s="291"/>
      <c r="QOP6" s="291"/>
      <c r="QOQ6" s="291"/>
      <c r="QOR6" s="291"/>
      <c r="QOS6" s="291"/>
      <c r="QOT6" s="291"/>
      <c r="QOU6" s="291"/>
      <c r="QOV6" s="291"/>
      <c r="QOW6" s="291"/>
      <c r="QOX6" s="291"/>
      <c r="QOY6" s="291"/>
      <c r="QOZ6" s="291"/>
      <c r="QPA6" s="291"/>
      <c r="QPB6" s="291"/>
      <c r="QPC6" s="291"/>
      <c r="QPD6" s="291"/>
      <c r="QPE6" s="291"/>
      <c r="QPF6" s="291"/>
      <c r="QPG6" s="291"/>
      <c r="QPH6" s="291"/>
      <c r="QPI6" s="291"/>
      <c r="QPJ6" s="291"/>
      <c r="QPK6" s="291"/>
      <c r="QPL6" s="291"/>
      <c r="QPM6" s="291"/>
      <c r="QPN6" s="291"/>
      <c r="QPO6" s="291"/>
      <c r="QPP6" s="291"/>
      <c r="QPQ6" s="291"/>
      <c r="QPR6" s="291"/>
      <c r="QPS6" s="291"/>
      <c r="QPT6" s="291"/>
      <c r="QPU6" s="291"/>
      <c r="QPV6" s="291"/>
      <c r="QPW6" s="291"/>
      <c r="QPX6" s="291"/>
      <c r="QPY6" s="291"/>
      <c r="QPZ6" s="291"/>
      <c r="QQA6" s="291"/>
      <c r="QQB6" s="291"/>
      <c r="QQC6" s="291"/>
      <c r="QQD6" s="291"/>
      <c r="QQE6" s="291"/>
      <c r="QQF6" s="291"/>
      <c r="QQG6" s="291"/>
      <c r="QQH6" s="291"/>
      <c r="QQI6" s="291"/>
      <c r="QQJ6" s="291"/>
      <c r="QQK6" s="291"/>
      <c r="QQL6" s="291"/>
      <c r="QQM6" s="291"/>
      <c r="QQN6" s="291"/>
      <c r="QQO6" s="291"/>
      <c r="QQP6" s="291"/>
      <c r="QQQ6" s="291"/>
      <c r="QQR6" s="291"/>
      <c r="QQS6" s="291"/>
      <c r="QQT6" s="291"/>
      <c r="QQU6" s="291"/>
      <c r="QQV6" s="291"/>
      <c r="QQW6" s="291"/>
      <c r="QQX6" s="291"/>
      <c r="QQY6" s="291"/>
      <c r="QQZ6" s="291"/>
      <c r="QRA6" s="291"/>
      <c r="QRB6" s="291"/>
      <c r="QRC6" s="291"/>
      <c r="QRD6" s="291"/>
      <c r="QRE6" s="291"/>
      <c r="QRF6" s="291"/>
      <c r="QRG6" s="291"/>
      <c r="QRH6" s="291"/>
      <c r="QRI6" s="291"/>
      <c r="QRJ6" s="291"/>
      <c r="QRK6" s="291"/>
      <c r="QRL6" s="291"/>
      <c r="QRM6" s="291"/>
      <c r="QRN6" s="291"/>
      <c r="QRO6" s="291"/>
      <c r="QRP6" s="291"/>
      <c r="QRQ6" s="291"/>
      <c r="QRR6" s="291"/>
      <c r="QRS6" s="291"/>
      <c r="QRT6" s="291"/>
      <c r="QRU6" s="291"/>
      <c r="QRV6" s="291"/>
      <c r="QRW6" s="291"/>
      <c r="QRX6" s="291"/>
      <c r="QRY6" s="291"/>
      <c r="QRZ6" s="291"/>
      <c r="QSA6" s="291"/>
      <c r="QSB6" s="291"/>
      <c r="QSC6" s="291"/>
      <c r="QSD6" s="291"/>
      <c r="QSE6" s="291"/>
      <c r="QSF6" s="291"/>
      <c r="QSG6" s="291"/>
      <c r="QSH6" s="291"/>
      <c r="QSI6" s="291"/>
      <c r="QSJ6" s="291"/>
      <c r="QSK6" s="291"/>
      <c r="QSL6" s="291"/>
      <c r="QSM6" s="291"/>
      <c r="QSN6" s="291"/>
      <c r="QSO6" s="291"/>
      <c r="QSP6" s="291"/>
      <c r="QSQ6" s="291"/>
      <c r="QSR6" s="291"/>
      <c r="QSS6" s="291"/>
      <c r="QST6" s="291"/>
      <c r="QSU6" s="291"/>
      <c r="QSV6" s="291"/>
      <c r="QSW6" s="291"/>
      <c r="QSX6" s="291"/>
      <c r="QSY6" s="291"/>
      <c r="QSZ6" s="291"/>
      <c r="QTA6" s="291"/>
      <c r="QTB6" s="291"/>
      <c r="QTC6" s="291"/>
      <c r="QTD6" s="291"/>
      <c r="QTE6" s="291"/>
      <c r="QTF6" s="291"/>
      <c r="QTG6" s="291"/>
      <c r="QTH6" s="291"/>
      <c r="QTI6" s="291"/>
      <c r="QTJ6" s="291"/>
      <c r="QTK6" s="291"/>
      <c r="QTL6" s="291"/>
      <c r="QTM6" s="291"/>
      <c r="QTN6" s="291"/>
      <c r="QTO6" s="291"/>
      <c r="QTP6" s="291"/>
      <c r="QTQ6" s="291"/>
      <c r="QTR6" s="291"/>
      <c r="QTS6" s="291"/>
      <c r="QTT6" s="291"/>
      <c r="QTU6" s="291"/>
      <c r="QTV6" s="291"/>
      <c r="QTW6" s="291"/>
      <c r="QTX6" s="291"/>
      <c r="QTY6" s="291"/>
      <c r="QTZ6" s="291"/>
      <c r="QUA6" s="291"/>
      <c r="QUB6" s="291"/>
      <c r="QUC6" s="291"/>
      <c r="QUD6" s="291"/>
      <c r="QUE6" s="291"/>
      <c r="QUF6" s="291"/>
      <c r="QUG6" s="291"/>
      <c r="QUH6" s="291"/>
      <c r="QUI6" s="291"/>
      <c r="QUJ6" s="291"/>
      <c r="QUK6" s="291"/>
      <c r="QUL6" s="291"/>
      <c r="QUM6" s="291"/>
      <c r="QUN6" s="291"/>
      <c r="QUO6" s="291"/>
      <c r="QUP6" s="291"/>
      <c r="QUQ6" s="291"/>
      <c r="QUR6" s="291"/>
      <c r="QUS6" s="291"/>
      <c r="QUT6" s="291"/>
      <c r="QUU6" s="291"/>
      <c r="QUV6" s="291"/>
      <c r="QUW6" s="291"/>
      <c r="QUX6" s="291"/>
      <c r="QUY6" s="291"/>
      <c r="QUZ6" s="291"/>
      <c r="QVA6" s="291"/>
      <c r="QVB6" s="291"/>
      <c r="QVC6" s="291"/>
      <c r="QVD6" s="291"/>
      <c r="QVE6" s="291"/>
      <c r="QVF6" s="291"/>
      <c r="QVG6" s="291"/>
      <c r="QVH6" s="291"/>
      <c r="QVI6" s="291"/>
      <c r="QVJ6" s="291"/>
      <c r="QVK6" s="291"/>
      <c r="QVL6" s="291"/>
      <c r="QVM6" s="291"/>
      <c r="QVN6" s="291"/>
      <c r="QVO6" s="291"/>
      <c r="QVP6" s="291"/>
      <c r="QVQ6" s="291"/>
      <c r="QVR6" s="291"/>
      <c r="QVS6" s="291"/>
      <c r="QVT6" s="291"/>
      <c r="QVU6" s="291"/>
      <c r="QVV6" s="291"/>
      <c r="QVW6" s="291"/>
      <c r="QVX6" s="291"/>
      <c r="QVY6" s="291"/>
      <c r="QVZ6" s="291"/>
      <c r="QWA6" s="291"/>
      <c r="QWB6" s="291"/>
      <c r="QWC6" s="291"/>
      <c r="QWD6" s="291"/>
      <c r="QWE6" s="291"/>
      <c r="QWF6" s="291"/>
      <c r="QWG6" s="291"/>
      <c r="QWH6" s="291"/>
      <c r="QWI6" s="291"/>
      <c r="QWJ6" s="291"/>
      <c r="QWK6" s="291"/>
      <c r="QWL6" s="291"/>
      <c r="QWM6" s="291"/>
      <c r="QWN6" s="291"/>
      <c r="QWO6" s="291"/>
      <c r="QWP6" s="291"/>
      <c r="QWQ6" s="291"/>
      <c r="QWR6" s="291"/>
      <c r="QWS6" s="291"/>
      <c r="QWT6" s="291"/>
      <c r="QWU6" s="291"/>
      <c r="QWV6" s="291"/>
      <c r="QWW6" s="291"/>
      <c r="QWX6" s="291"/>
      <c r="QWY6" s="291"/>
      <c r="QWZ6" s="291"/>
      <c r="QXA6" s="291"/>
      <c r="QXB6" s="291"/>
      <c r="QXC6" s="291"/>
      <c r="QXD6" s="291"/>
      <c r="QXE6" s="291"/>
      <c r="QXF6" s="291"/>
      <c r="QXG6" s="291"/>
      <c r="QXH6" s="291"/>
      <c r="QXI6" s="291"/>
      <c r="QXJ6" s="291"/>
      <c r="QXK6" s="291"/>
      <c r="QXL6" s="291"/>
      <c r="QXM6" s="291"/>
      <c r="QXN6" s="291"/>
      <c r="QXO6" s="291"/>
      <c r="QXP6" s="291"/>
      <c r="QXQ6" s="291"/>
      <c r="QXR6" s="291"/>
      <c r="QXS6" s="291"/>
      <c r="QXT6" s="291"/>
      <c r="QXU6" s="291"/>
      <c r="QXV6" s="291"/>
      <c r="QXW6" s="291"/>
      <c r="QXX6" s="291"/>
      <c r="QXY6" s="291"/>
      <c r="QXZ6" s="291"/>
      <c r="QYA6" s="291"/>
      <c r="QYB6" s="291"/>
      <c r="QYC6" s="291"/>
      <c r="QYD6" s="291"/>
      <c r="QYE6" s="291"/>
      <c r="QYF6" s="291"/>
      <c r="QYG6" s="291"/>
      <c r="QYH6" s="291"/>
      <c r="QYI6" s="291"/>
      <c r="QYJ6" s="291"/>
      <c r="QYK6" s="291"/>
      <c r="QYL6" s="291"/>
      <c r="QYM6" s="291"/>
      <c r="QYN6" s="291"/>
      <c r="QYO6" s="291"/>
      <c r="QYP6" s="291"/>
      <c r="QYQ6" s="291"/>
      <c r="QYR6" s="291"/>
      <c r="QYS6" s="291"/>
      <c r="QYT6" s="291"/>
      <c r="QYU6" s="291"/>
      <c r="QYV6" s="291"/>
      <c r="QYW6" s="291"/>
      <c r="QYX6" s="291"/>
      <c r="QYY6" s="291"/>
      <c r="QYZ6" s="291"/>
      <c r="QZA6" s="291"/>
      <c r="QZB6" s="291"/>
      <c r="QZC6" s="291"/>
      <c r="QZD6" s="291"/>
      <c r="QZE6" s="291"/>
      <c r="QZF6" s="291"/>
      <c r="QZG6" s="291"/>
      <c r="QZH6" s="291"/>
      <c r="QZI6" s="291"/>
      <c r="QZJ6" s="291"/>
      <c r="QZK6" s="291"/>
      <c r="QZL6" s="291"/>
      <c r="QZM6" s="291"/>
      <c r="QZN6" s="291"/>
      <c r="QZO6" s="291"/>
      <c r="QZP6" s="291"/>
      <c r="QZQ6" s="291"/>
      <c r="QZR6" s="291"/>
      <c r="QZS6" s="291"/>
      <c r="QZT6" s="291"/>
      <c r="QZU6" s="291"/>
      <c r="QZV6" s="291"/>
      <c r="QZW6" s="291"/>
      <c r="QZX6" s="291"/>
      <c r="QZY6" s="291"/>
      <c r="QZZ6" s="291"/>
      <c r="RAA6" s="291"/>
      <c r="RAB6" s="291"/>
      <c r="RAC6" s="291"/>
      <c r="RAD6" s="291"/>
      <c r="RAE6" s="291"/>
      <c r="RAF6" s="291"/>
      <c r="RAG6" s="291"/>
      <c r="RAH6" s="291"/>
      <c r="RAI6" s="291"/>
      <c r="RAJ6" s="291"/>
      <c r="RAK6" s="291"/>
      <c r="RAL6" s="291"/>
      <c r="RAM6" s="291"/>
      <c r="RAN6" s="291"/>
      <c r="RAO6" s="291"/>
      <c r="RAP6" s="291"/>
      <c r="RAQ6" s="291"/>
      <c r="RAR6" s="291"/>
      <c r="RAS6" s="291"/>
      <c r="RAT6" s="291"/>
      <c r="RAU6" s="291"/>
      <c r="RAV6" s="291"/>
      <c r="RAW6" s="291"/>
      <c r="RAX6" s="291"/>
      <c r="RAY6" s="291"/>
      <c r="RAZ6" s="291"/>
      <c r="RBA6" s="291"/>
      <c r="RBB6" s="291"/>
      <c r="RBC6" s="291"/>
      <c r="RBD6" s="291"/>
      <c r="RBE6" s="291"/>
      <c r="RBF6" s="291"/>
      <c r="RBG6" s="291"/>
      <c r="RBH6" s="291"/>
      <c r="RBI6" s="291"/>
      <c r="RBJ6" s="291"/>
      <c r="RBK6" s="291"/>
      <c r="RBL6" s="291"/>
      <c r="RBM6" s="291"/>
      <c r="RBN6" s="291"/>
      <c r="RBO6" s="291"/>
      <c r="RBP6" s="291"/>
      <c r="RBQ6" s="291"/>
      <c r="RBR6" s="291"/>
      <c r="RBS6" s="291"/>
      <c r="RBT6" s="291"/>
      <c r="RBU6" s="291"/>
      <c r="RBV6" s="291"/>
      <c r="RBW6" s="291"/>
      <c r="RBX6" s="291"/>
      <c r="RBY6" s="291"/>
      <c r="RBZ6" s="291"/>
      <c r="RCA6" s="291"/>
      <c r="RCB6" s="291"/>
      <c r="RCC6" s="291"/>
      <c r="RCD6" s="291"/>
      <c r="RCE6" s="291"/>
      <c r="RCF6" s="291"/>
      <c r="RCG6" s="291"/>
      <c r="RCH6" s="291"/>
      <c r="RCI6" s="291"/>
      <c r="RCJ6" s="291"/>
      <c r="RCK6" s="291"/>
      <c r="RCL6" s="291"/>
      <c r="RCM6" s="291"/>
      <c r="RCN6" s="291"/>
      <c r="RCO6" s="291"/>
      <c r="RCP6" s="291"/>
      <c r="RCQ6" s="291"/>
      <c r="RCR6" s="291"/>
      <c r="RCS6" s="291"/>
      <c r="RCT6" s="291"/>
      <c r="RCU6" s="291"/>
      <c r="RCV6" s="291"/>
      <c r="RCW6" s="291"/>
      <c r="RCX6" s="291"/>
      <c r="RCY6" s="291"/>
      <c r="RCZ6" s="291"/>
      <c r="RDA6" s="291"/>
      <c r="RDB6" s="291"/>
      <c r="RDC6" s="291"/>
      <c r="RDD6" s="291"/>
      <c r="RDE6" s="291"/>
      <c r="RDF6" s="291"/>
      <c r="RDG6" s="291"/>
      <c r="RDH6" s="291"/>
      <c r="RDI6" s="291"/>
      <c r="RDJ6" s="291"/>
      <c r="RDK6" s="291"/>
      <c r="RDL6" s="291"/>
      <c r="RDM6" s="291"/>
      <c r="RDN6" s="291"/>
      <c r="RDO6" s="291"/>
      <c r="RDP6" s="291"/>
      <c r="RDQ6" s="291"/>
      <c r="RDR6" s="291"/>
      <c r="RDS6" s="291"/>
      <c r="RDT6" s="291"/>
      <c r="RDU6" s="291"/>
      <c r="RDV6" s="291"/>
      <c r="RDW6" s="291"/>
      <c r="RDX6" s="291"/>
      <c r="RDY6" s="291"/>
      <c r="RDZ6" s="291"/>
      <c r="REA6" s="291"/>
      <c r="REB6" s="291"/>
      <c r="REC6" s="291"/>
      <c r="RED6" s="291"/>
      <c r="REE6" s="291"/>
      <c r="REF6" s="291"/>
      <c r="REG6" s="291"/>
      <c r="REH6" s="291"/>
      <c r="REI6" s="291"/>
      <c r="REJ6" s="291"/>
      <c r="REK6" s="291"/>
      <c r="REL6" s="291"/>
      <c r="REM6" s="291"/>
      <c r="REN6" s="291"/>
      <c r="REO6" s="291"/>
      <c r="REP6" s="291"/>
      <c r="REQ6" s="291"/>
      <c r="RER6" s="291"/>
      <c r="RES6" s="291"/>
      <c r="RET6" s="291"/>
      <c r="REU6" s="291"/>
      <c r="REV6" s="291"/>
      <c r="REW6" s="291"/>
      <c r="REX6" s="291"/>
      <c r="REY6" s="291"/>
      <c r="REZ6" s="291"/>
      <c r="RFA6" s="291"/>
      <c r="RFB6" s="291"/>
      <c r="RFC6" s="291"/>
      <c r="RFD6" s="291"/>
      <c r="RFE6" s="291"/>
      <c r="RFF6" s="291"/>
      <c r="RFG6" s="291"/>
      <c r="RFH6" s="291"/>
      <c r="RFI6" s="291"/>
      <c r="RFJ6" s="291"/>
      <c r="RFK6" s="291"/>
      <c r="RFL6" s="291"/>
      <c r="RFM6" s="291"/>
      <c r="RFN6" s="291"/>
      <c r="RFO6" s="291"/>
      <c r="RFP6" s="291"/>
      <c r="RFQ6" s="291"/>
      <c r="RFR6" s="291"/>
      <c r="RFS6" s="291"/>
      <c r="RFT6" s="291"/>
      <c r="RFU6" s="291"/>
      <c r="RFV6" s="291"/>
      <c r="RFW6" s="291"/>
      <c r="RFX6" s="291"/>
      <c r="RFY6" s="291"/>
      <c r="RFZ6" s="291"/>
      <c r="RGA6" s="291"/>
      <c r="RGB6" s="291"/>
      <c r="RGC6" s="291"/>
      <c r="RGD6" s="291"/>
      <c r="RGE6" s="291"/>
      <c r="RGF6" s="291"/>
      <c r="RGG6" s="291"/>
      <c r="RGH6" s="291"/>
      <c r="RGI6" s="291"/>
      <c r="RGJ6" s="291"/>
      <c r="RGK6" s="291"/>
      <c r="RGL6" s="291"/>
      <c r="RGM6" s="291"/>
      <c r="RGN6" s="291"/>
      <c r="RGO6" s="291"/>
      <c r="RGP6" s="291"/>
      <c r="RGQ6" s="291"/>
      <c r="RGR6" s="291"/>
      <c r="RGS6" s="291"/>
      <c r="RGT6" s="291"/>
      <c r="RGU6" s="291"/>
      <c r="RGV6" s="291"/>
      <c r="RGW6" s="291"/>
      <c r="RGX6" s="291"/>
      <c r="RGY6" s="291"/>
      <c r="RGZ6" s="291"/>
      <c r="RHA6" s="291"/>
      <c r="RHB6" s="291"/>
      <c r="RHC6" s="291"/>
      <c r="RHD6" s="291"/>
      <c r="RHE6" s="291"/>
      <c r="RHF6" s="291"/>
      <c r="RHG6" s="291"/>
      <c r="RHH6" s="291"/>
      <c r="RHI6" s="291"/>
      <c r="RHJ6" s="291"/>
      <c r="RHK6" s="291"/>
      <c r="RHL6" s="291"/>
      <c r="RHM6" s="291"/>
      <c r="RHN6" s="291"/>
      <c r="RHO6" s="291"/>
      <c r="RHP6" s="291"/>
      <c r="RHQ6" s="291"/>
      <c r="RHR6" s="291"/>
      <c r="RHS6" s="291"/>
      <c r="RHT6" s="291"/>
      <c r="RHU6" s="291"/>
      <c r="RHV6" s="291"/>
      <c r="RHW6" s="291"/>
      <c r="RHX6" s="291"/>
      <c r="RHY6" s="291"/>
      <c r="RHZ6" s="291"/>
      <c r="RIA6" s="291"/>
      <c r="RIB6" s="291"/>
      <c r="RIC6" s="291"/>
      <c r="RID6" s="291"/>
      <c r="RIE6" s="291"/>
      <c r="RIF6" s="291"/>
      <c r="RIG6" s="291"/>
      <c r="RIH6" s="291"/>
      <c r="RII6" s="291"/>
      <c r="RIJ6" s="291"/>
      <c r="RIK6" s="291"/>
      <c r="RIL6" s="291"/>
      <c r="RIM6" s="291"/>
      <c r="RIN6" s="291"/>
      <c r="RIO6" s="291"/>
      <c r="RIP6" s="291"/>
      <c r="RIQ6" s="291"/>
      <c r="RIR6" s="291"/>
      <c r="RIS6" s="291"/>
      <c r="RIT6" s="291"/>
      <c r="RIU6" s="291"/>
      <c r="RIV6" s="291"/>
      <c r="RIW6" s="291"/>
      <c r="RIX6" s="291"/>
      <c r="RIY6" s="291"/>
      <c r="RIZ6" s="291"/>
      <c r="RJA6" s="291"/>
      <c r="RJB6" s="291"/>
      <c r="RJC6" s="291"/>
      <c r="RJD6" s="291"/>
      <c r="RJE6" s="291"/>
      <c r="RJF6" s="291"/>
      <c r="RJG6" s="291"/>
      <c r="RJH6" s="291"/>
      <c r="RJI6" s="291"/>
      <c r="RJJ6" s="291"/>
      <c r="RJK6" s="291"/>
      <c r="RJL6" s="291"/>
      <c r="RJM6" s="291"/>
      <c r="RJN6" s="291"/>
      <c r="RJO6" s="291"/>
      <c r="RJP6" s="291"/>
      <c r="RJQ6" s="291"/>
      <c r="RJR6" s="291"/>
      <c r="RJS6" s="291"/>
      <c r="RJT6" s="291"/>
      <c r="RJU6" s="291"/>
      <c r="RJV6" s="291"/>
      <c r="RJW6" s="291"/>
      <c r="RJX6" s="291"/>
      <c r="RJY6" s="291"/>
      <c r="RJZ6" s="291"/>
      <c r="RKA6" s="291"/>
      <c r="RKB6" s="291"/>
      <c r="RKC6" s="291"/>
      <c r="RKD6" s="291"/>
      <c r="RKE6" s="291"/>
      <c r="RKF6" s="291"/>
      <c r="RKG6" s="291"/>
      <c r="RKH6" s="291"/>
      <c r="RKI6" s="291"/>
      <c r="RKJ6" s="291"/>
      <c r="RKK6" s="291"/>
      <c r="RKL6" s="291"/>
      <c r="RKM6" s="291"/>
      <c r="RKN6" s="291"/>
      <c r="RKO6" s="291"/>
      <c r="RKP6" s="291"/>
      <c r="RKQ6" s="291"/>
      <c r="RKR6" s="291"/>
      <c r="RKS6" s="291"/>
      <c r="RKT6" s="291"/>
      <c r="RKU6" s="291"/>
      <c r="RKV6" s="291"/>
      <c r="RKW6" s="291"/>
      <c r="RKX6" s="291"/>
      <c r="RKY6" s="291"/>
      <c r="RKZ6" s="291"/>
      <c r="RLA6" s="291"/>
      <c r="RLB6" s="291"/>
      <c r="RLC6" s="291"/>
      <c r="RLD6" s="291"/>
      <c r="RLE6" s="291"/>
      <c r="RLF6" s="291"/>
      <c r="RLG6" s="291"/>
      <c r="RLH6" s="291"/>
      <c r="RLI6" s="291"/>
      <c r="RLJ6" s="291"/>
      <c r="RLK6" s="291"/>
      <c r="RLL6" s="291"/>
      <c r="RLM6" s="291"/>
      <c r="RLN6" s="291"/>
      <c r="RLO6" s="291"/>
      <c r="RLP6" s="291"/>
      <c r="RLQ6" s="291"/>
      <c r="RLR6" s="291"/>
      <c r="RLS6" s="291"/>
      <c r="RLT6" s="291"/>
      <c r="RLU6" s="291"/>
      <c r="RLV6" s="291"/>
      <c r="RLW6" s="291"/>
      <c r="RLX6" s="291"/>
      <c r="RLY6" s="291"/>
      <c r="RLZ6" s="291"/>
      <c r="RMA6" s="291"/>
      <c r="RMB6" s="291"/>
      <c r="RMC6" s="291"/>
      <c r="RMD6" s="291"/>
      <c r="RME6" s="291"/>
      <c r="RMF6" s="291"/>
      <c r="RMG6" s="291"/>
      <c r="RMH6" s="291"/>
      <c r="RMI6" s="291"/>
      <c r="RMJ6" s="291"/>
      <c r="RMK6" s="291"/>
      <c r="RML6" s="291"/>
      <c r="RMM6" s="291"/>
      <c r="RMN6" s="291"/>
      <c r="RMO6" s="291"/>
      <c r="RMP6" s="291"/>
      <c r="RMQ6" s="291"/>
      <c r="RMR6" s="291"/>
      <c r="RMS6" s="291"/>
      <c r="RMT6" s="291"/>
      <c r="RMU6" s="291"/>
      <c r="RMV6" s="291"/>
      <c r="RMW6" s="291"/>
      <c r="RMX6" s="291"/>
      <c r="RMY6" s="291"/>
      <c r="RMZ6" s="291"/>
      <c r="RNA6" s="291"/>
      <c r="RNB6" s="291"/>
      <c r="RNC6" s="291"/>
      <c r="RND6" s="291"/>
      <c r="RNE6" s="291"/>
      <c r="RNF6" s="291"/>
      <c r="RNG6" s="291"/>
      <c r="RNH6" s="291"/>
      <c r="RNI6" s="291"/>
      <c r="RNJ6" s="291"/>
      <c r="RNK6" s="291"/>
      <c r="RNL6" s="291"/>
      <c r="RNM6" s="291"/>
      <c r="RNN6" s="291"/>
      <c r="RNO6" s="291"/>
      <c r="RNP6" s="291"/>
      <c r="RNQ6" s="291"/>
      <c r="RNR6" s="291"/>
      <c r="RNS6" s="291"/>
      <c r="RNT6" s="291"/>
      <c r="RNU6" s="291"/>
      <c r="RNV6" s="291"/>
      <c r="RNW6" s="291"/>
      <c r="RNX6" s="291"/>
      <c r="RNY6" s="291"/>
      <c r="RNZ6" s="291"/>
      <c r="ROA6" s="291"/>
      <c r="ROB6" s="291"/>
      <c r="ROC6" s="291"/>
      <c r="ROD6" s="291"/>
      <c r="ROE6" s="291"/>
      <c r="ROF6" s="291"/>
      <c r="ROG6" s="291"/>
      <c r="ROH6" s="291"/>
      <c r="ROI6" s="291"/>
      <c r="ROJ6" s="291"/>
      <c r="ROK6" s="291"/>
      <c r="ROL6" s="291"/>
      <c r="ROM6" s="291"/>
      <c r="RON6" s="291"/>
      <c r="ROO6" s="291"/>
      <c r="ROP6" s="291"/>
      <c r="ROQ6" s="291"/>
      <c r="ROR6" s="291"/>
      <c r="ROS6" s="291"/>
      <c r="ROT6" s="291"/>
      <c r="ROU6" s="291"/>
      <c r="ROV6" s="291"/>
      <c r="ROW6" s="291"/>
      <c r="ROX6" s="291"/>
      <c r="ROY6" s="291"/>
      <c r="ROZ6" s="291"/>
      <c r="RPA6" s="291"/>
      <c r="RPB6" s="291"/>
      <c r="RPC6" s="291"/>
      <c r="RPD6" s="291"/>
      <c r="RPE6" s="291"/>
      <c r="RPF6" s="291"/>
      <c r="RPG6" s="291"/>
      <c r="RPH6" s="291"/>
      <c r="RPI6" s="291"/>
      <c r="RPJ6" s="291"/>
      <c r="RPK6" s="291"/>
      <c r="RPL6" s="291"/>
      <c r="RPM6" s="291"/>
      <c r="RPN6" s="291"/>
      <c r="RPO6" s="291"/>
      <c r="RPP6" s="291"/>
      <c r="RPQ6" s="291"/>
      <c r="RPR6" s="291"/>
      <c r="RPS6" s="291"/>
      <c r="RPT6" s="291"/>
      <c r="RPU6" s="291"/>
      <c r="RPV6" s="291"/>
      <c r="RPW6" s="291"/>
      <c r="RPX6" s="291"/>
      <c r="RPY6" s="291"/>
      <c r="RPZ6" s="291"/>
      <c r="RQA6" s="291"/>
      <c r="RQB6" s="291"/>
      <c r="RQC6" s="291"/>
      <c r="RQD6" s="291"/>
      <c r="RQE6" s="291"/>
      <c r="RQF6" s="291"/>
      <c r="RQG6" s="291"/>
      <c r="RQH6" s="291"/>
      <c r="RQI6" s="291"/>
      <c r="RQJ6" s="291"/>
      <c r="RQK6" s="291"/>
      <c r="RQL6" s="291"/>
      <c r="RQM6" s="291"/>
      <c r="RQN6" s="291"/>
      <c r="RQO6" s="291"/>
      <c r="RQP6" s="291"/>
      <c r="RQQ6" s="291"/>
      <c r="RQR6" s="291"/>
      <c r="RQS6" s="291"/>
      <c r="RQT6" s="291"/>
      <c r="RQU6" s="291"/>
      <c r="RQV6" s="291"/>
      <c r="RQW6" s="291"/>
      <c r="RQX6" s="291"/>
      <c r="RQY6" s="291"/>
      <c r="RQZ6" s="291"/>
      <c r="RRA6" s="291"/>
      <c r="RRB6" s="291"/>
      <c r="RRC6" s="291"/>
      <c r="RRD6" s="291"/>
      <c r="RRE6" s="291"/>
      <c r="RRF6" s="291"/>
      <c r="RRG6" s="291"/>
      <c r="RRH6" s="291"/>
      <c r="RRI6" s="291"/>
      <c r="RRJ6" s="291"/>
      <c r="RRK6" s="291"/>
      <c r="RRL6" s="291"/>
      <c r="RRM6" s="291"/>
      <c r="RRN6" s="291"/>
      <c r="RRO6" s="291"/>
      <c r="RRP6" s="291"/>
      <c r="RRQ6" s="291"/>
      <c r="RRR6" s="291"/>
      <c r="RRS6" s="291"/>
      <c r="RRT6" s="291"/>
      <c r="RRU6" s="291"/>
      <c r="RRV6" s="291"/>
      <c r="RRW6" s="291"/>
      <c r="RRX6" s="291"/>
      <c r="RRY6" s="291"/>
      <c r="RRZ6" s="291"/>
      <c r="RSA6" s="291"/>
      <c r="RSB6" s="291"/>
      <c r="RSC6" s="291"/>
      <c r="RSD6" s="291"/>
      <c r="RSE6" s="291"/>
      <c r="RSF6" s="291"/>
      <c r="RSG6" s="291"/>
      <c r="RSH6" s="291"/>
      <c r="RSI6" s="291"/>
      <c r="RSJ6" s="291"/>
      <c r="RSK6" s="291"/>
      <c r="RSL6" s="291"/>
      <c r="RSM6" s="291"/>
      <c r="RSN6" s="291"/>
      <c r="RSO6" s="291"/>
      <c r="RSP6" s="291"/>
      <c r="RSQ6" s="291"/>
      <c r="RSR6" s="291"/>
      <c r="RSS6" s="291"/>
      <c r="RST6" s="291"/>
      <c r="RSU6" s="291"/>
      <c r="RSV6" s="291"/>
      <c r="RSW6" s="291"/>
      <c r="RSX6" s="291"/>
      <c r="RSY6" s="291"/>
      <c r="RSZ6" s="291"/>
      <c r="RTA6" s="291"/>
      <c r="RTB6" s="291"/>
      <c r="RTC6" s="291"/>
      <c r="RTD6" s="291"/>
      <c r="RTE6" s="291"/>
      <c r="RTF6" s="291"/>
      <c r="RTG6" s="291"/>
      <c r="RTH6" s="291"/>
      <c r="RTI6" s="291"/>
      <c r="RTJ6" s="291"/>
      <c r="RTK6" s="291"/>
      <c r="RTL6" s="291"/>
      <c r="RTM6" s="291"/>
      <c r="RTN6" s="291"/>
      <c r="RTO6" s="291"/>
      <c r="RTP6" s="291"/>
      <c r="RTQ6" s="291"/>
      <c r="RTR6" s="291"/>
      <c r="RTS6" s="291"/>
      <c r="RTT6" s="291"/>
      <c r="RTU6" s="291"/>
      <c r="RTV6" s="291"/>
      <c r="RTW6" s="291"/>
      <c r="RTX6" s="291"/>
      <c r="RTY6" s="291"/>
      <c r="RTZ6" s="291"/>
      <c r="RUA6" s="291"/>
      <c r="RUB6" s="291"/>
      <c r="RUC6" s="291"/>
      <c r="RUD6" s="291"/>
      <c r="RUE6" s="291"/>
      <c r="RUF6" s="291"/>
      <c r="RUG6" s="291"/>
      <c r="RUH6" s="291"/>
      <c r="RUI6" s="291"/>
      <c r="RUJ6" s="291"/>
      <c r="RUK6" s="291"/>
      <c r="RUL6" s="291"/>
      <c r="RUM6" s="291"/>
      <c r="RUN6" s="291"/>
      <c r="RUO6" s="291"/>
      <c r="RUP6" s="291"/>
      <c r="RUQ6" s="291"/>
      <c r="RUR6" s="291"/>
      <c r="RUS6" s="291"/>
      <c r="RUT6" s="291"/>
      <c r="RUU6" s="291"/>
      <c r="RUV6" s="291"/>
      <c r="RUW6" s="291"/>
      <c r="RUX6" s="291"/>
      <c r="RUY6" s="291"/>
      <c r="RUZ6" s="291"/>
      <c r="RVA6" s="291"/>
      <c r="RVB6" s="291"/>
      <c r="RVC6" s="291"/>
      <c r="RVD6" s="291"/>
      <c r="RVE6" s="291"/>
      <c r="RVF6" s="291"/>
      <c r="RVG6" s="291"/>
      <c r="RVH6" s="291"/>
      <c r="RVI6" s="291"/>
      <c r="RVJ6" s="291"/>
      <c r="RVK6" s="291"/>
      <c r="RVL6" s="291"/>
      <c r="RVM6" s="291"/>
      <c r="RVN6" s="291"/>
      <c r="RVO6" s="291"/>
      <c r="RVP6" s="291"/>
      <c r="RVQ6" s="291"/>
      <c r="RVR6" s="291"/>
      <c r="RVS6" s="291"/>
      <c r="RVT6" s="291"/>
      <c r="RVU6" s="291"/>
      <c r="RVV6" s="291"/>
      <c r="RVW6" s="291"/>
      <c r="RVX6" s="291"/>
      <c r="RVY6" s="291"/>
      <c r="RVZ6" s="291"/>
      <c r="RWA6" s="291"/>
      <c r="RWB6" s="291"/>
      <c r="RWC6" s="291"/>
      <c r="RWD6" s="291"/>
      <c r="RWE6" s="291"/>
      <c r="RWF6" s="291"/>
      <c r="RWG6" s="291"/>
      <c r="RWH6" s="291"/>
      <c r="RWI6" s="291"/>
      <c r="RWJ6" s="291"/>
      <c r="RWK6" s="291"/>
      <c r="RWL6" s="291"/>
      <c r="RWM6" s="291"/>
      <c r="RWN6" s="291"/>
      <c r="RWO6" s="291"/>
      <c r="RWP6" s="291"/>
      <c r="RWQ6" s="291"/>
      <c r="RWR6" s="291"/>
      <c r="RWS6" s="291"/>
      <c r="RWT6" s="291"/>
      <c r="RWU6" s="291"/>
      <c r="RWV6" s="291"/>
      <c r="RWW6" s="291"/>
      <c r="RWX6" s="291"/>
      <c r="RWY6" s="291"/>
      <c r="RWZ6" s="291"/>
      <c r="RXA6" s="291"/>
      <c r="RXB6" s="291"/>
      <c r="RXC6" s="291"/>
      <c r="RXD6" s="291"/>
      <c r="RXE6" s="291"/>
      <c r="RXF6" s="291"/>
      <c r="RXG6" s="291"/>
      <c r="RXH6" s="291"/>
      <c r="RXI6" s="291"/>
      <c r="RXJ6" s="291"/>
      <c r="RXK6" s="291"/>
      <c r="RXL6" s="291"/>
      <c r="RXM6" s="291"/>
      <c r="RXN6" s="291"/>
      <c r="RXO6" s="291"/>
      <c r="RXP6" s="291"/>
      <c r="RXQ6" s="291"/>
      <c r="RXR6" s="291"/>
      <c r="RXS6" s="291"/>
      <c r="RXT6" s="291"/>
      <c r="RXU6" s="291"/>
      <c r="RXV6" s="291"/>
      <c r="RXW6" s="291"/>
      <c r="RXX6" s="291"/>
      <c r="RXY6" s="291"/>
      <c r="RXZ6" s="291"/>
      <c r="RYA6" s="291"/>
      <c r="RYB6" s="291"/>
      <c r="RYC6" s="291"/>
      <c r="RYD6" s="291"/>
      <c r="RYE6" s="291"/>
      <c r="RYF6" s="291"/>
      <c r="RYG6" s="291"/>
      <c r="RYH6" s="291"/>
      <c r="RYI6" s="291"/>
      <c r="RYJ6" s="291"/>
      <c r="RYK6" s="291"/>
      <c r="RYL6" s="291"/>
      <c r="RYM6" s="291"/>
      <c r="RYN6" s="291"/>
      <c r="RYO6" s="291"/>
      <c r="RYP6" s="291"/>
      <c r="RYQ6" s="291"/>
      <c r="RYR6" s="291"/>
      <c r="RYS6" s="291"/>
      <c r="RYT6" s="291"/>
      <c r="RYU6" s="291"/>
      <c r="RYV6" s="291"/>
      <c r="RYW6" s="291"/>
      <c r="RYX6" s="291"/>
      <c r="RYY6" s="291"/>
      <c r="RYZ6" s="291"/>
      <c r="RZA6" s="291"/>
      <c r="RZB6" s="291"/>
      <c r="RZC6" s="291"/>
      <c r="RZD6" s="291"/>
      <c r="RZE6" s="291"/>
      <c r="RZF6" s="291"/>
      <c r="RZG6" s="291"/>
      <c r="RZH6" s="291"/>
      <c r="RZI6" s="291"/>
      <c r="RZJ6" s="291"/>
      <c r="RZK6" s="291"/>
      <c r="RZL6" s="291"/>
      <c r="RZM6" s="291"/>
      <c r="RZN6" s="291"/>
      <c r="RZO6" s="291"/>
      <c r="RZP6" s="291"/>
      <c r="RZQ6" s="291"/>
      <c r="RZR6" s="291"/>
      <c r="RZS6" s="291"/>
      <c r="RZT6" s="291"/>
      <c r="RZU6" s="291"/>
      <c r="RZV6" s="291"/>
      <c r="RZW6" s="291"/>
      <c r="RZX6" s="291"/>
      <c r="RZY6" s="291"/>
      <c r="RZZ6" s="291"/>
      <c r="SAA6" s="291"/>
      <c r="SAB6" s="291"/>
      <c r="SAC6" s="291"/>
      <c r="SAD6" s="291"/>
      <c r="SAE6" s="291"/>
      <c r="SAF6" s="291"/>
      <c r="SAG6" s="291"/>
      <c r="SAH6" s="291"/>
      <c r="SAI6" s="291"/>
      <c r="SAJ6" s="291"/>
      <c r="SAK6" s="291"/>
      <c r="SAL6" s="291"/>
      <c r="SAM6" s="291"/>
      <c r="SAN6" s="291"/>
      <c r="SAO6" s="291"/>
      <c r="SAP6" s="291"/>
      <c r="SAQ6" s="291"/>
      <c r="SAR6" s="291"/>
      <c r="SAS6" s="291"/>
      <c r="SAT6" s="291"/>
      <c r="SAU6" s="291"/>
      <c r="SAV6" s="291"/>
      <c r="SAW6" s="291"/>
      <c r="SAX6" s="291"/>
      <c r="SAY6" s="291"/>
      <c r="SAZ6" s="291"/>
      <c r="SBA6" s="291"/>
      <c r="SBB6" s="291"/>
      <c r="SBC6" s="291"/>
      <c r="SBD6" s="291"/>
      <c r="SBE6" s="291"/>
      <c r="SBF6" s="291"/>
      <c r="SBG6" s="291"/>
      <c r="SBH6" s="291"/>
      <c r="SBI6" s="291"/>
      <c r="SBJ6" s="291"/>
      <c r="SBK6" s="291"/>
      <c r="SBL6" s="291"/>
      <c r="SBM6" s="291"/>
      <c r="SBN6" s="291"/>
      <c r="SBO6" s="291"/>
      <c r="SBP6" s="291"/>
      <c r="SBQ6" s="291"/>
      <c r="SBR6" s="291"/>
      <c r="SBS6" s="291"/>
      <c r="SBT6" s="291"/>
      <c r="SBU6" s="291"/>
      <c r="SBV6" s="291"/>
      <c r="SBW6" s="291"/>
      <c r="SBX6" s="291"/>
      <c r="SBY6" s="291"/>
      <c r="SBZ6" s="291"/>
      <c r="SCA6" s="291"/>
      <c r="SCB6" s="291"/>
      <c r="SCC6" s="291"/>
      <c r="SCD6" s="291"/>
      <c r="SCE6" s="291"/>
      <c r="SCF6" s="291"/>
      <c r="SCG6" s="291"/>
      <c r="SCH6" s="291"/>
      <c r="SCI6" s="291"/>
      <c r="SCJ6" s="291"/>
      <c r="SCK6" s="291"/>
      <c r="SCL6" s="291"/>
      <c r="SCM6" s="291"/>
      <c r="SCN6" s="291"/>
      <c r="SCO6" s="291"/>
      <c r="SCP6" s="291"/>
      <c r="SCQ6" s="291"/>
      <c r="SCR6" s="291"/>
      <c r="SCS6" s="291"/>
      <c r="SCT6" s="291"/>
      <c r="SCU6" s="291"/>
      <c r="SCV6" s="291"/>
      <c r="SCW6" s="291"/>
      <c r="SCX6" s="291"/>
      <c r="SCY6" s="291"/>
      <c r="SCZ6" s="291"/>
      <c r="SDA6" s="291"/>
      <c r="SDB6" s="291"/>
      <c r="SDC6" s="291"/>
      <c r="SDD6" s="291"/>
      <c r="SDE6" s="291"/>
      <c r="SDF6" s="291"/>
      <c r="SDG6" s="291"/>
      <c r="SDH6" s="291"/>
      <c r="SDI6" s="291"/>
      <c r="SDJ6" s="291"/>
      <c r="SDK6" s="291"/>
      <c r="SDL6" s="291"/>
      <c r="SDM6" s="291"/>
      <c r="SDN6" s="291"/>
      <c r="SDO6" s="291"/>
      <c r="SDP6" s="291"/>
      <c r="SDQ6" s="291"/>
      <c r="SDR6" s="291"/>
      <c r="SDS6" s="291"/>
      <c r="SDT6" s="291"/>
      <c r="SDU6" s="291"/>
      <c r="SDV6" s="291"/>
      <c r="SDW6" s="291"/>
      <c r="SDX6" s="291"/>
      <c r="SDY6" s="291"/>
      <c r="SDZ6" s="291"/>
      <c r="SEA6" s="291"/>
      <c r="SEB6" s="291"/>
      <c r="SEC6" s="291"/>
      <c r="SED6" s="291"/>
      <c r="SEE6" s="291"/>
      <c r="SEF6" s="291"/>
      <c r="SEG6" s="291"/>
      <c r="SEH6" s="291"/>
      <c r="SEI6" s="291"/>
      <c r="SEJ6" s="291"/>
      <c r="SEK6" s="291"/>
      <c r="SEL6" s="291"/>
      <c r="SEM6" s="291"/>
      <c r="SEN6" s="291"/>
      <c r="SEO6" s="291"/>
      <c r="SEP6" s="291"/>
      <c r="SEQ6" s="291"/>
      <c r="SER6" s="291"/>
      <c r="SES6" s="291"/>
      <c r="SET6" s="291"/>
      <c r="SEU6" s="291"/>
      <c r="SEV6" s="291"/>
      <c r="SEW6" s="291"/>
      <c r="SEX6" s="291"/>
      <c r="SEY6" s="291"/>
      <c r="SEZ6" s="291"/>
      <c r="SFA6" s="291"/>
      <c r="SFB6" s="291"/>
      <c r="SFC6" s="291"/>
      <c r="SFD6" s="291"/>
      <c r="SFE6" s="291"/>
      <c r="SFF6" s="291"/>
      <c r="SFG6" s="291"/>
      <c r="SFH6" s="291"/>
      <c r="SFI6" s="291"/>
      <c r="SFJ6" s="291"/>
      <c r="SFK6" s="291"/>
      <c r="SFL6" s="291"/>
      <c r="SFM6" s="291"/>
      <c r="SFN6" s="291"/>
      <c r="SFO6" s="291"/>
      <c r="SFP6" s="291"/>
      <c r="SFQ6" s="291"/>
      <c r="SFR6" s="291"/>
      <c r="SFS6" s="291"/>
      <c r="SFT6" s="291"/>
      <c r="SFU6" s="291"/>
      <c r="SFV6" s="291"/>
      <c r="SFW6" s="291"/>
      <c r="SFX6" s="291"/>
      <c r="SFY6" s="291"/>
      <c r="SFZ6" s="291"/>
      <c r="SGA6" s="291"/>
      <c r="SGB6" s="291"/>
      <c r="SGC6" s="291"/>
      <c r="SGD6" s="291"/>
      <c r="SGE6" s="291"/>
      <c r="SGF6" s="291"/>
      <c r="SGG6" s="291"/>
      <c r="SGH6" s="291"/>
      <c r="SGI6" s="291"/>
      <c r="SGJ6" s="291"/>
      <c r="SGK6" s="291"/>
      <c r="SGL6" s="291"/>
      <c r="SGM6" s="291"/>
      <c r="SGN6" s="291"/>
      <c r="SGO6" s="291"/>
      <c r="SGP6" s="291"/>
      <c r="SGQ6" s="291"/>
      <c r="SGR6" s="291"/>
      <c r="SGS6" s="291"/>
      <c r="SGT6" s="291"/>
      <c r="SGU6" s="291"/>
      <c r="SGV6" s="291"/>
      <c r="SGW6" s="291"/>
      <c r="SGX6" s="291"/>
      <c r="SGY6" s="291"/>
      <c r="SGZ6" s="291"/>
      <c r="SHA6" s="291"/>
      <c r="SHB6" s="291"/>
      <c r="SHC6" s="291"/>
      <c r="SHD6" s="291"/>
      <c r="SHE6" s="291"/>
      <c r="SHF6" s="291"/>
      <c r="SHG6" s="291"/>
      <c r="SHH6" s="291"/>
      <c r="SHI6" s="291"/>
      <c r="SHJ6" s="291"/>
      <c r="SHK6" s="291"/>
      <c r="SHL6" s="291"/>
      <c r="SHM6" s="291"/>
      <c r="SHN6" s="291"/>
      <c r="SHO6" s="291"/>
      <c r="SHP6" s="291"/>
      <c r="SHQ6" s="291"/>
      <c r="SHR6" s="291"/>
      <c r="SHS6" s="291"/>
      <c r="SHT6" s="291"/>
      <c r="SHU6" s="291"/>
      <c r="SHV6" s="291"/>
      <c r="SHW6" s="291"/>
      <c r="SHX6" s="291"/>
      <c r="SHY6" s="291"/>
      <c r="SHZ6" s="291"/>
      <c r="SIA6" s="291"/>
      <c r="SIB6" s="291"/>
      <c r="SIC6" s="291"/>
      <c r="SID6" s="291"/>
      <c r="SIE6" s="291"/>
      <c r="SIF6" s="291"/>
      <c r="SIG6" s="291"/>
      <c r="SIH6" s="291"/>
      <c r="SII6" s="291"/>
      <c r="SIJ6" s="291"/>
      <c r="SIK6" s="291"/>
      <c r="SIL6" s="291"/>
      <c r="SIM6" s="291"/>
      <c r="SIN6" s="291"/>
      <c r="SIO6" s="291"/>
      <c r="SIP6" s="291"/>
      <c r="SIQ6" s="291"/>
      <c r="SIR6" s="291"/>
      <c r="SIS6" s="291"/>
      <c r="SIT6" s="291"/>
      <c r="SIU6" s="291"/>
      <c r="SIV6" s="291"/>
      <c r="SIW6" s="291"/>
      <c r="SIX6" s="291"/>
      <c r="SIY6" s="291"/>
      <c r="SIZ6" s="291"/>
      <c r="SJA6" s="291"/>
      <c r="SJB6" s="291"/>
      <c r="SJC6" s="291"/>
      <c r="SJD6" s="291"/>
      <c r="SJE6" s="291"/>
      <c r="SJF6" s="291"/>
      <c r="SJG6" s="291"/>
      <c r="SJH6" s="291"/>
      <c r="SJI6" s="291"/>
      <c r="SJJ6" s="291"/>
      <c r="SJK6" s="291"/>
      <c r="SJL6" s="291"/>
      <c r="SJM6" s="291"/>
      <c r="SJN6" s="291"/>
      <c r="SJO6" s="291"/>
      <c r="SJP6" s="291"/>
      <c r="SJQ6" s="291"/>
      <c r="SJR6" s="291"/>
      <c r="SJS6" s="291"/>
      <c r="SJT6" s="291"/>
      <c r="SJU6" s="291"/>
      <c r="SJV6" s="291"/>
      <c r="SJW6" s="291"/>
      <c r="SJX6" s="291"/>
      <c r="SJY6" s="291"/>
      <c r="SJZ6" s="291"/>
      <c r="SKA6" s="291"/>
      <c r="SKB6" s="291"/>
      <c r="SKC6" s="291"/>
      <c r="SKD6" s="291"/>
      <c r="SKE6" s="291"/>
      <c r="SKF6" s="291"/>
      <c r="SKG6" s="291"/>
      <c r="SKH6" s="291"/>
      <c r="SKI6" s="291"/>
      <c r="SKJ6" s="291"/>
      <c r="SKK6" s="291"/>
      <c r="SKL6" s="291"/>
      <c r="SKM6" s="291"/>
      <c r="SKN6" s="291"/>
      <c r="SKO6" s="291"/>
      <c r="SKP6" s="291"/>
      <c r="SKQ6" s="291"/>
      <c r="SKR6" s="291"/>
      <c r="SKS6" s="291"/>
      <c r="SKT6" s="291"/>
      <c r="SKU6" s="291"/>
      <c r="SKV6" s="291"/>
      <c r="SKW6" s="291"/>
      <c r="SKX6" s="291"/>
      <c r="SKY6" s="291"/>
      <c r="SKZ6" s="291"/>
      <c r="SLA6" s="291"/>
      <c r="SLB6" s="291"/>
      <c r="SLC6" s="291"/>
      <c r="SLD6" s="291"/>
      <c r="SLE6" s="291"/>
      <c r="SLF6" s="291"/>
      <c r="SLG6" s="291"/>
      <c r="SLH6" s="291"/>
      <c r="SLI6" s="291"/>
      <c r="SLJ6" s="291"/>
      <c r="SLK6" s="291"/>
      <c r="SLL6" s="291"/>
      <c r="SLM6" s="291"/>
      <c r="SLN6" s="291"/>
      <c r="SLO6" s="291"/>
      <c r="SLP6" s="291"/>
      <c r="SLQ6" s="291"/>
      <c r="SLR6" s="291"/>
      <c r="SLS6" s="291"/>
      <c r="SLT6" s="291"/>
      <c r="SLU6" s="291"/>
      <c r="SLV6" s="291"/>
      <c r="SLW6" s="291"/>
      <c r="SLX6" s="291"/>
      <c r="SLY6" s="291"/>
      <c r="SLZ6" s="291"/>
      <c r="SMA6" s="291"/>
      <c r="SMB6" s="291"/>
      <c r="SMC6" s="291"/>
      <c r="SMD6" s="291"/>
      <c r="SME6" s="291"/>
      <c r="SMF6" s="291"/>
      <c r="SMG6" s="291"/>
      <c r="SMH6" s="291"/>
      <c r="SMI6" s="291"/>
      <c r="SMJ6" s="291"/>
      <c r="SMK6" s="291"/>
      <c r="SML6" s="291"/>
      <c r="SMM6" s="291"/>
      <c r="SMN6" s="291"/>
      <c r="SMO6" s="291"/>
      <c r="SMP6" s="291"/>
      <c r="SMQ6" s="291"/>
      <c r="SMR6" s="291"/>
      <c r="SMS6" s="291"/>
      <c r="SMT6" s="291"/>
      <c r="SMU6" s="291"/>
      <c r="SMV6" s="291"/>
      <c r="SMW6" s="291"/>
      <c r="SMX6" s="291"/>
      <c r="SMY6" s="291"/>
      <c r="SMZ6" s="291"/>
      <c r="SNA6" s="291"/>
      <c r="SNB6" s="291"/>
      <c r="SNC6" s="291"/>
      <c r="SND6" s="291"/>
      <c r="SNE6" s="291"/>
      <c r="SNF6" s="291"/>
      <c r="SNG6" s="291"/>
      <c r="SNH6" s="291"/>
      <c r="SNI6" s="291"/>
      <c r="SNJ6" s="291"/>
      <c r="SNK6" s="291"/>
      <c r="SNL6" s="291"/>
      <c r="SNM6" s="291"/>
      <c r="SNN6" s="291"/>
      <c r="SNO6" s="291"/>
      <c r="SNP6" s="291"/>
      <c r="SNQ6" s="291"/>
      <c r="SNR6" s="291"/>
      <c r="SNS6" s="291"/>
      <c r="SNT6" s="291"/>
      <c r="SNU6" s="291"/>
      <c r="SNV6" s="291"/>
      <c r="SNW6" s="291"/>
      <c r="SNX6" s="291"/>
      <c r="SNY6" s="291"/>
      <c r="SNZ6" s="291"/>
      <c r="SOA6" s="291"/>
      <c r="SOB6" s="291"/>
      <c r="SOC6" s="291"/>
      <c r="SOD6" s="291"/>
      <c r="SOE6" s="291"/>
      <c r="SOF6" s="291"/>
      <c r="SOG6" s="291"/>
      <c r="SOH6" s="291"/>
      <c r="SOI6" s="291"/>
      <c r="SOJ6" s="291"/>
      <c r="SOK6" s="291"/>
      <c r="SOL6" s="291"/>
      <c r="SOM6" s="291"/>
      <c r="SON6" s="291"/>
      <c r="SOO6" s="291"/>
      <c r="SOP6" s="291"/>
      <c r="SOQ6" s="291"/>
      <c r="SOR6" s="291"/>
      <c r="SOS6" s="291"/>
      <c r="SOT6" s="291"/>
      <c r="SOU6" s="291"/>
      <c r="SOV6" s="291"/>
      <c r="SOW6" s="291"/>
      <c r="SOX6" s="291"/>
      <c r="SOY6" s="291"/>
      <c r="SOZ6" s="291"/>
      <c r="SPA6" s="291"/>
      <c r="SPB6" s="291"/>
      <c r="SPC6" s="291"/>
      <c r="SPD6" s="291"/>
      <c r="SPE6" s="291"/>
      <c r="SPF6" s="291"/>
      <c r="SPG6" s="291"/>
      <c r="SPH6" s="291"/>
      <c r="SPI6" s="291"/>
      <c r="SPJ6" s="291"/>
      <c r="SPK6" s="291"/>
      <c r="SPL6" s="291"/>
      <c r="SPM6" s="291"/>
      <c r="SPN6" s="291"/>
      <c r="SPO6" s="291"/>
      <c r="SPP6" s="291"/>
      <c r="SPQ6" s="291"/>
      <c r="SPR6" s="291"/>
      <c r="SPS6" s="291"/>
      <c r="SPT6" s="291"/>
      <c r="SPU6" s="291"/>
      <c r="SPV6" s="291"/>
      <c r="SPW6" s="291"/>
      <c r="SPX6" s="291"/>
      <c r="SPY6" s="291"/>
      <c r="SPZ6" s="291"/>
      <c r="SQA6" s="291"/>
      <c r="SQB6" s="291"/>
      <c r="SQC6" s="291"/>
      <c r="SQD6" s="291"/>
      <c r="SQE6" s="291"/>
      <c r="SQF6" s="291"/>
      <c r="SQG6" s="291"/>
      <c r="SQH6" s="291"/>
      <c r="SQI6" s="291"/>
      <c r="SQJ6" s="291"/>
      <c r="SQK6" s="291"/>
      <c r="SQL6" s="291"/>
      <c r="SQM6" s="291"/>
      <c r="SQN6" s="291"/>
      <c r="SQO6" s="291"/>
      <c r="SQP6" s="291"/>
      <c r="SQQ6" s="291"/>
      <c r="SQR6" s="291"/>
      <c r="SQS6" s="291"/>
      <c r="SQT6" s="291"/>
      <c r="SQU6" s="291"/>
      <c r="SQV6" s="291"/>
      <c r="SQW6" s="291"/>
      <c r="SQX6" s="291"/>
      <c r="SQY6" s="291"/>
      <c r="SQZ6" s="291"/>
      <c r="SRA6" s="291"/>
      <c r="SRB6" s="291"/>
      <c r="SRC6" s="291"/>
      <c r="SRD6" s="291"/>
      <c r="SRE6" s="291"/>
      <c r="SRF6" s="291"/>
      <c r="SRG6" s="291"/>
      <c r="SRH6" s="291"/>
      <c r="SRI6" s="291"/>
      <c r="SRJ6" s="291"/>
      <c r="SRK6" s="291"/>
      <c r="SRL6" s="291"/>
      <c r="SRM6" s="291"/>
      <c r="SRN6" s="291"/>
      <c r="SRO6" s="291"/>
      <c r="SRP6" s="291"/>
      <c r="SRQ6" s="291"/>
      <c r="SRR6" s="291"/>
      <c r="SRS6" s="291"/>
      <c r="SRT6" s="291"/>
      <c r="SRU6" s="291"/>
      <c r="SRV6" s="291"/>
      <c r="SRW6" s="291"/>
      <c r="SRX6" s="291"/>
      <c r="SRY6" s="291"/>
      <c r="SRZ6" s="291"/>
      <c r="SSA6" s="291"/>
      <c r="SSB6" s="291"/>
      <c r="SSC6" s="291"/>
      <c r="SSD6" s="291"/>
      <c r="SSE6" s="291"/>
      <c r="SSF6" s="291"/>
      <c r="SSG6" s="291"/>
      <c r="SSH6" s="291"/>
      <c r="SSI6" s="291"/>
      <c r="SSJ6" s="291"/>
      <c r="SSK6" s="291"/>
      <c r="SSL6" s="291"/>
      <c r="SSM6" s="291"/>
      <c r="SSN6" s="291"/>
      <c r="SSO6" s="291"/>
      <c r="SSP6" s="291"/>
      <c r="SSQ6" s="291"/>
      <c r="SSR6" s="291"/>
      <c r="SSS6" s="291"/>
      <c r="SST6" s="291"/>
      <c r="SSU6" s="291"/>
      <c r="SSV6" s="291"/>
      <c r="SSW6" s="291"/>
      <c r="SSX6" s="291"/>
      <c r="SSY6" s="291"/>
      <c r="SSZ6" s="291"/>
      <c r="STA6" s="291"/>
      <c r="STB6" s="291"/>
      <c r="STC6" s="291"/>
      <c r="STD6" s="291"/>
      <c r="STE6" s="291"/>
      <c r="STF6" s="291"/>
      <c r="STG6" s="291"/>
      <c r="STH6" s="291"/>
      <c r="STI6" s="291"/>
      <c r="STJ6" s="291"/>
      <c r="STK6" s="291"/>
      <c r="STL6" s="291"/>
      <c r="STM6" s="291"/>
      <c r="STN6" s="291"/>
      <c r="STO6" s="291"/>
      <c r="STP6" s="291"/>
      <c r="STQ6" s="291"/>
      <c r="STR6" s="291"/>
      <c r="STS6" s="291"/>
      <c r="STT6" s="291"/>
      <c r="STU6" s="291"/>
      <c r="STV6" s="291"/>
      <c r="STW6" s="291"/>
      <c r="STX6" s="291"/>
      <c r="STY6" s="291"/>
      <c r="STZ6" s="291"/>
      <c r="SUA6" s="291"/>
      <c r="SUB6" s="291"/>
      <c r="SUC6" s="291"/>
      <c r="SUD6" s="291"/>
      <c r="SUE6" s="291"/>
      <c r="SUF6" s="291"/>
      <c r="SUG6" s="291"/>
      <c r="SUH6" s="291"/>
      <c r="SUI6" s="291"/>
      <c r="SUJ6" s="291"/>
      <c r="SUK6" s="291"/>
      <c r="SUL6" s="291"/>
      <c r="SUM6" s="291"/>
      <c r="SUN6" s="291"/>
      <c r="SUO6" s="291"/>
      <c r="SUP6" s="291"/>
      <c r="SUQ6" s="291"/>
      <c r="SUR6" s="291"/>
      <c r="SUS6" s="291"/>
      <c r="SUT6" s="291"/>
      <c r="SUU6" s="291"/>
      <c r="SUV6" s="291"/>
      <c r="SUW6" s="291"/>
      <c r="SUX6" s="291"/>
      <c r="SUY6" s="291"/>
      <c r="SUZ6" s="291"/>
      <c r="SVA6" s="291"/>
      <c r="SVB6" s="291"/>
      <c r="SVC6" s="291"/>
      <c r="SVD6" s="291"/>
      <c r="SVE6" s="291"/>
      <c r="SVF6" s="291"/>
      <c r="SVG6" s="291"/>
      <c r="SVH6" s="291"/>
      <c r="SVI6" s="291"/>
      <c r="SVJ6" s="291"/>
      <c r="SVK6" s="291"/>
      <c r="SVL6" s="291"/>
      <c r="SVM6" s="291"/>
      <c r="SVN6" s="291"/>
      <c r="SVO6" s="291"/>
      <c r="SVP6" s="291"/>
      <c r="SVQ6" s="291"/>
      <c r="SVR6" s="291"/>
      <c r="SVS6" s="291"/>
      <c r="SVT6" s="291"/>
      <c r="SVU6" s="291"/>
      <c r="SVV6" s="291"/>
      <c r="SVW6" s="291"/>
      <c r="SVX6" s="291"/>
      <c r="SVY6" s="291"/>
      <c r="SVZ6" s="291"/>
      <c r="SWA6" s="291"/>
      <c r="SWB6" s="291"/>
      <c r="SWC6" s="291"/>
      <c r="SWD6" s="291"/>
      <c r="SWE6" s="291"/>
      <c r="SWF6" s="291"/>
      <c r="SWG6" s="291"/>
      <c r="SWH6" s="291"/>
      <c r="SWI6" s="291"/>
      <c r="SWJ6" s="291"/>
      <c r="SWK6" s="291"/>
      <c r="SWL6" s="291"/>
      <c r="SWM6" s="291"/>
      <c r="SWN6" s="291"/>
      <c r="SWO6" s="291"/>
      <c r="SWP6" s="291"/>
      <c r="SWQ6" s="291"/>
      <c r="SWR6" s="291"/>
      <c r="SWS6" s="291"/>
      <c r="SWT6" s="291"/>
      <c r="SWU6" s="291"/>
      <c r="SWV6" s="291"/>
      <c r="SWW6" s="291"/>
      <c r="SWX6" s="291"/>
      <c r="SWY6" s="291"/>
      <c r="SWZ6" s="291"/>
      <c r="SXA6" s="291"/>
      <c r="SXB6" s="291"/>
      <c r="SXC6" s="291"/>
      <c r="SXD6" s="291"/>
      <c r="SXE6" s="291"/>
      <c r="SXF6" s="291"/>
      <c r="SXG6" s="291"/>
      <c r="SXH6" s="291"/>
      <c r="SXI6" s="291"/>
      <c r="SXJ6" s="291"/>
      <c r="SXK6" s="291"/>
      <c r="SXL6" s="291"/>
      <c r="SXM6" s="291"/>
      <c r="SXN6" s="291"/>
      <c r="SXO6" s="291"/>
      <c r="SXP6" s="291"/>
      <c r="SXQ6" s="291"/>
      <c r="SXR6" s="291"/>
      <c r="SXS6" s="291"/>
      <c r="SXT6" s="291"/>
      <c r="SXU6" s="291"/>
      <c r="SXV6" s="291"/>
      <c r="SXW6" s="291"/>
      <c r="SXX6" s="291"/>
      <c r="SXY6" s="291"/>
      <c r="SXZ6" s="291"/>
      <c r="SYA6" s="291"/>
      <c r="SYB6" s="291"/>
      <c r="SYC6" s="291"/>
      <c r="SYD6" s="291"/>
      <c r="SYE6" s="291"/>
      <c r="SYF6" s="291"/>
      <c r="SYG6" s="291"/>
      <c r="SYH6" s="291"/>
      <c r="SYI6" s="291"/>
      <c r="SYJ6" s="291"/>
      <c r="SYK6" s="291"/>
      <c r="SYL6" s="291"/>
      <c r="SYM6" s="291"/>
      <c r="SYN6" s="291"/>
      <c r="SYO6" s="291"/>
      <c r="SYP6" s="291"/>
      <c r="SYQ6" s="291"/>
      <c r="SYR6" s="291"/>
      <c r="SYS6" s="291"/>
      <c r="SYT6" s="291"/>
      <c r="SYU6" s="291"/>
      <c r="SYV6" s="291"/>
      <c r="SYW6" s="291"/>
      <c r="SYX6" s="291"/>
      <c r="SYY6" s="291"/>
      <c r="SYZ6" s="291"/>
      <c r="SZA6" s="291"/>
      <c r="SZB6" s="291"/>
      <c r="SZC6" s="291"/>
      <c r="SZD6" s="291"/>
      <c r="SZE6" s="291"/>
      <c r="SZF6" s="291"/>
      <c r="SZG6" s="291"/>
      <c r="SZH6" s="291"/>
      <c r="SZI6" s="291"/>
      <c r="SZJ6" s="291"/>
      <c r="SZK6" s="291"/>
      <c r="SZL6" s="291"/>
      <c r="SZM6" s="291"/>
      <c r="SZN6" s="291"/>
      <c r="SZO6" s="291"/>
      <c r="SZP6" s="291"/>
      <c r="SZQ6" s="291"/>
      <c r="SZR6" s="291"/>
      <c r="SZS6" s="291"/>
      <c r="SZT6" s="291"/>
      <c r="SZU6" s="291"/>
      <c r="SZV6" s="291"/>
      <c r="SZW6" s="291"/>
      <c r="SZX6" s="291"/>
      <c r="SZY6" s="291"/>
      <c r="SZZ6" s="291"/>
      <c r="TAA6" s="291"/>
      <c r="TAB6" s="291"/>
      <c r="TAC6" s="291"/>
      <c r="TAD6" s="291"/>
      <c r="TAE6" s="291"/>
      <c r="TAF6" s="291"/>
      <c r="TAG6" s="291"/>
      <c r="TAH6" s="291"/>
      <c r="TAI6" s="291"/>
      <c r="TAJ6" s="291"/>
      <c r="TAK6" s="291"/>
      <c r="TAL6" s="291"/>
      <c r="TAM6" s="291"/>
      <c r="TAN6" s="291"/>
      <c r="TAO6" s="291"/>
      <c r="TAP6" s="291"/>
      <c r="TAQ6" s="291"/>
      <c r="TAR6" s="291"/>
      <c r="TAS6" s="291"/>
      <c r="TAT6" s="291"/>
      <c r="TAU6" s="291"/>
      <c r="TAV6" s="291"/>
      <c r="TAW6" s="291"/>
      <c r="TAX6" s="291"/>
      <c r="TAY6" s="291"/>
      <c r="TAZ6" s="291"/>
      <c r="TBA6" s="291"/>
      <c r="TBB6" s="291"/>
      <c r="TBC6" s="291"/>
      <c r="TBD6" s="291"/>
      <c r="TBE6" s="291"/>
      <c r="TBF6" s="291"/>
      <c r="TBG6" s="291"/>
      <c r="TBH6" s="291"/>
      <c r="TBI6" s="291"/>
      <c r="TBJ6" s="291"/>
      <c r="TBK6" s="291"/>
      <c r="TBL6" s="291"/>
      <c r="TBM6" s="291"/>
      <c r="TBN6" s="291"/>
      <c r="TBO6" s="291"/>
      <c r="TBP6" s="291"/>
      <c r="TBQ6" s="291"/>
      <c r="TBR6" s="291"/>
      <c r="TBS6" s="291"/>
      <c r="TBT6" s="291"/>
      <c r="TBU6" s="291"/>
      <c r="TBV6" s="291"/>
      <c r="TBW6" s="291"/>
      <c r="TBX6" s="291"/>
      <c r="TBY6" s="291"/>
      <c r="TBZ6" s="291"/>
      <c r="TCA6" s="291"/>
      <c r="TCB6" s="291"/>
      <c r="TCC6" s="291"/>
      <c r="TCD6" s="291"/>
      <c r="TCE6" s="291"/>
      <c r="TCF6" s="291"/>
      <c r="TCG6" s="291"/>
      <c r="TCH6" s="291"/>
      <c r="TCI6" s="291"/>
      <c r="TCJ6" s="291"/>
      <c r="TCK6" s="291"/>
      <c r="TCL6" s="291"/>
      <c r="TCM6" s="291"/>
      <c r="TCN6" s="291"/>
      <c r="TCO6" s="291"/>
      <c r="TCP6" s="291"/>
      <c r="TCQ6" s="291"/>
      <c r="TCR6" s="291"/>
      <c r="TCS6" s="291"/>
      <c r="TCT6" s="291"/>
      <c r="TCU6" s="291"/>
      <c r="TCV6" s="291"/>
      <c r="TCW6" s="291"/>
      <c r="TCX6" s="291"/>
      <c r="TCY6" s="291"/>
      <c r="TCZ6" s="291"/>
      <c r="TDA6" s="291"/>
      <c r="TDB6" s="291"/>
      <c r="TDC6" s="291"/>
      <c r="TDD6" s="291"/>
      <c r="TDE6" s="291"/>
      <c r="TDF6" s="291"/>
      <c r="TDG6" s="291"/>
      <c r="TDH6" s="291"/>
      <c r="TDI6" s="291"/>
      <c r="TDJ6" s="291"/>
      <c r="TDK6" s="291"/>
      <c r="TDL6" s="291"/>
      <c r="TDM6" s="291"/>
      <c r="TDN6" s="291"/>
      <c r="TDO6" s="291"/>
      <c r="TDP6" s="291"/>
      <c r="TDQ6" s="291"/>
      <c r="TDR6" s="291"/>
      <c r="TDS6" s="291"/>
      <c r="TDT6" s="291"/>
      <c r="TDU6" s="291"/>
      <c r="TDV6" s="291"/>
      <c r="TDW6" s="291"/>
      <c r="TDX6" s="291"/>
      <c r="TDY6" s="291"/>
      <c r="TDZ6" s="291"/>
      <c r="TEA6" s="291"/>
      <c r="TEB6" s="291"/>
      <c r="TEC6" s="291"/>
      <c r="TED6" s="291"/>
      <c r="TEE6" s="291"/>
      <c r="TEF6" s="291"/>
      <c r="TEG6" s="291"/>
      <c r="TEH6" s="291"/>
      <c r="TEI6" s="291"/>
      <c r="TEJ6" s="291"/>
      <c r="TEK6" s="291"/>
      <c r="TEL6" s="291"/>
      <c r="TEM6" s="291"/>
      <c r="TEN6" s="291"/>
      <c r="TEO6" s="291"/>
      <c r="TEP6" s="291"/>
      <c r="TEQ6" s="291"/>
      <c r="TER6" s="291"/>
      <c r="TES6" s="291"/>
      <c r="TET6" s="291"/>
      <c r="TEU6" s="291"/>
      <c r="TEV6" s="291"/>
      <c r="TEW6" s="291"/>
      <c r="TEX6" s="291"/>
      <c r="TEY6" s="291"/>
      <c r="TEZ6" s="291"/>
      <c r="TFA6" s="291"/>
      <c r="TFB6" s="291"/>
      <c r="TFC6" s="291"/>
      <c r="TFD6" s="291"/>
      <c r="TFE6" s="291"/>
      <c r="TFF6" s="291"/>
      <c r="TFG6" s="291"/>
      <c r="TFH6" s="291"/>
      <c r="TFI6" s="291"/>
      <c r="TFJ6" s="291"/>
      <c r="TFK6" s="291"/>
      <c r="TFL6" s="291"/>
      <c r="TFM6" s="291"/>
      <c r="TFN6" s="291"/>
      <c r="TFO6" s="291"/>
      <c r="TFP6" s="291"/>
      <c r="TFQ6" s="291"/>
      <c r="TFR6" s="291"/>
      <c r="TFS6" s="291"/>
      <c r="TFT6" s="291"/>
      <c r="TFU6" s="291"/>
      <c r="TFV6" s="291"/>
      <c r="TFW6" s="291"/>
      <c r="TFX6" s="291"/>
      <c r="TFY6" s="291"/>
      <c r="TFZ6" s="291"/>
      <c r="TGA6" s="291"/>
      <c r="TGB6" s="291"/>
      <c r="TGC6" s="291"/>
      <c r="TGD6" s="291"/>
      <c r="TGE6" s="291"/>
      <c r="TGF6" s="291"/>
      <c r="TGG6" s="291"/>
      <c r="TGH6" s="291"/>
      <c r="TGI6" s="291"/>
      <c r="TGJ6" s="291"/>
      <c r="TGK6" s="291"/>
      <c r="TGL6" s="291"/>
      <c r="TGM6" s="291"/>
      <c r="TGN6" s="291"/>
      <c r="TGO6" s="291"/>
      <c r="TGP6" s="291"/>
      <c r="TGQ6" s="291"/>
      <c r="TGR6" s="291"/>
      <c r="TGS6" s="291"/>
      <c r="TGT6" s="291"/>
      <c r="TGU6" s="291"/>
      <c r="TGV6" s="291"/>
      <c r="TGW6" s="291"/>
      <c r="TGX6" s="291"/>
      <c r="TGY6" s="291"/>
      <c r="TGZ6" s="291"/>
      <c r="THA6" s="291"/>
      <c r="THB6" s="291"/>
      <c r="THC6" s="291"/>
      <c r="THD6" s="291"/>
      <c r="THE6" s="291"/>
      <c r="THF6" s="291"/>
      <c r="THG6" s="291"/>
      <c r="THH6" s="291"/>
      <c r="THI6" s="291"/>
      <c r="THJ6" s="291"/>
      <c r="THK6" s="291"/>
      <c r="THL6" s="291"/>
      <c r="THM6" s="291"/>
      <c r="THN6" s="291"/>
      <c r="THO6" s="291"/>
      <c r="THP6" s="291"/>
      <c r="THQ6" s="291"/>
      <c r="THR6" s="291"/>
      <c r="THS6" s="291"/>
      <c r="THT6" s="291"/>
      <c r="THU6" s="291"/>
      <c r="THV6" s="291"/>
      <c r="THW6" s="291"/>
      <c r="THX6" s="291"/>
      <c r="THY6" s="291"/>
      <c r="THZ6" s="291"/>
      <c r="TIA6" s="291"/>
      <c r="TIB6" s="291"/>
      <c r="TIC6" s="291"/>
      <c r="TID6" s="291"/>
      <c r="TIE6" s="291"/>
      <c r="TIF6" s="291"/>
      <c r="TIG6" s="291"/>
      <c r="TIH6" s="291"/>
      <c r="TII6" s="291"/>
      <c r="TIJ6" s="291"/>
      <c r="TIK6" s="291"/>
      <c r="TIL6" s="291"/>
      <c r="TIM6" s="291"/>
      <c r="TIN6" s="291"/>
      <c r="TIO6" s="291"/>
      <c r="TIP6" s="291"/>
      <c r="TIQ6" s="291"/>
      <c r="TIR6" s="291"/>
      <c r="TIS6" s="291"/>
      <c r="TIT6" s="291"/>
      <c r="TIU6" s="291"/>
      <c r="TIV6" s="291"/>
      <c r="TIW6" s="291"/>
      <c r="TIX6" s="291"/>
      <c r="TIY6" s="291"/>
      <c r="TIZ6" s="291"/>
      <c r="TJA6" s="291"/>
      <c r="TJB6" s="291"/>
      <c r="TJC6" s="291"/>
      <c r="TJD6" s="291"/>
      <c r="TJE6" s="291"/>
      <c r="TJF6" s="291"/>
      <c r="TJG6" s="291"/>
      <c r="TJH6" s="291"/>
      <c r="TJI6" s="291"/>
      <c r="TJJ6" s="291"/>
      <c r="TJK6" s="291"/>
      <c r="TJL6" s="291"/>
      <c r="TJM6" s="291"/>
      <c r="TJN6" s="291"/>
      <c r="TJO6" s="291"/>
      <c r="TJP6" s="291"/>
      <c r="TJQ6" s="291"/>
      <c r="TJR6" s="291"/>
      <c r="TJS6" s="291"/>
      <c r="TJT6" s="291"/>
      <c r="TJU6" s="291"/>
      <c r="TJV6" s="291"/>
      <c r="TJW6" s="291"/>
      <c r="TJX6" s="291"/>
      <c r="TJY6" s="291"/>
      <c r="TJZ6" s="291"/>
      <c r="TKA6" s="291"/>
      <c r="TKB6" s="291"/>
      <c r="TKC6" s="291"/>
      <c r="TKD6" s="291"/>
      <c r="TKE6" s="291"/>
      <c r="TKF6" s="291"/>
      <c r="TKG6" s="291"/>
      <c r="TKH6" s="291"/>
      <c r="TKI6" s="291"/>
      <c r="TKJ6" s="291"/>
      <c r="TKK6" s="291"/>
      <c r="TKL6" s="291"/>
      <c r="TKM6" s="291"/>
      <c r="TKN6" s="291"/>
      <c r="TKO6" s="291"/>
      <c r="TKP6" s="291"/>
      <c r="TKQ6" s="291"/>
      <c r="TKR6" s="291"/>
      <c r="TKS6" s="291"/>
      <c r="TKT6" s="291"/>
      <c r="TKU6" s="291"/>
      <c r="TKV6" s="291"/>
      <c r="TKW6" s="291"/>
      <c r="TKX6" s="291"/>
      <c r="TKY6" s="291"/>
      <c r="TKZ6" s="291"/>
      <c r="TLA6" s="291"/>
      <c r="TLB6" s="291"/>
      <c r="TLC6" s="291"/>
      <c r="TLD6" s="291"/>
      <c r="TLE6" s="291"/>
      <c r="TLF6" s="291"/>
      <c r="TLG6" s="291"/>
      <c r="TLH6" s="291"/>
      <c r="TLI6" s="291"/>
      <c r="TLJ6" s="291"/>
      <c r="TLK6" s="291"/>
      <c r="TLL6" s="291"/>
      <c r="TLM6" s="291"/>
      <c r="TLN6" s="291"/>
      <c r="TLO6" s="291"/>
      <c r="TLP6" s="291"/>
      <c r="TLQ6" s="291"/>
      <c r="TLR6" s="291"/>
      <c r="TLS6" s="291"/>
      <c r="TLT6" s="291"/>
      <c r="TLU6" s="291"/>
      <c r="TLV6" s="291"/>
      <c r="TLW6" s="291"/>
      <c r="TLX6" s="291"/>
      <c r="TLY6" s="291"/>
      <c r="TLZ6" s="291"/>
      <c r="TMA6" s="291"/>
      <c r="TMB6" s="291"/>
      <c r="TMC6" s="291"/>
      <c r="TMD6" s="291"/>
      <c r="TME6" s="291"/>
      <c r="TMF6" s="291"/>
      <c r="TMG6" s="291"/>
      <c r="TMH6" s="291"/>
      <c r="TMI6" s="291"/>
      <c r="TMJ6" s="291"/>
      <c r="TMK6" s="291"/>
      <c r="TML6" s="291"/>
      <c r="TMM6" s="291"/>
      <c r="TMN6" s="291"/>
      <c r="TMO6" s="291"/>
      <c r="TMP6" s="291"/>
      <c r="TMQ6" s="291"/>
      <c r="TMR6" s="291"/>
      <c r="TMS6" s="291"/>
      <c r="TMT6" s="291"/>
      <c r="TMU6" s="291"/>
      <c r="TMV6" s="291"/>
      <c r="TMW6" s="291"/>
      <c r="TMX6" s="291"/>
      <c r="TMY6" s="291"/>
      <c r="TMZ6" s="291"/>
      <c r="TNA6" s="291"/>
      <c r="TNB6" s="291"/>
      <c r="TNC6" s="291"/>
      <c r="TND6" s="291"/>
      <c r="TNE6" s="291"/>
      <c r="TNF6" s="291"/>
      <c r="TNG6" s="291"/>
      <c r="TNH6" s="291"/>
      <c r="TNI6" s="291"/>
      <c r="TNJ6" s="291"/>
      <c r="TNK6" s="291"/>
      <c r="TNL6" s="291"/>
      <c r="TNM6" s="291"/>
      <c r="TNN6" s="291"/>
      <c r="TNO6" s="291"/>
      <c r="TNP6" s="291"/>
      <c r="TNQ6" s="291"/>
      <c r="TNR6" s="291"/>
      <c r="TNS6" s="291"/>
      <c r="TNT6" s="291"/>
      <c r="TNU6" s="291"/>
      <c r="TNV6" s="291"/>
      <c r="TNW6" s="291"/>
      <c r="TNX6" s="291"/>
      <c r="TNY6" s="291"/>
      <c r="TNZ6" s="291"/>
      <c r="TOA6" s="291"/>
      <c r="TOB6" s="291"/>
      <c r="TOC6" s="291"/>
      <c r="TOD6" s="291"/>
      <c r="TOE6" s="291"/>
      <c r="TOF6" s="291"/>
      <c r="TOG6" s="291"/>
      <c r="TOH6" s="291"/>
      <c r="TOI6" s="291"/>
      <c r="TOJ6" s="291"/>
      <c r="TOK6" s="291"/>
      <c r="TOL6" s="291"/>
      <c r="TOM6" s="291"/>
      <c r="TON6" s="291"/>
      <c r="TOO6" s="291"/>
      <c r="TOP6" s="291"/>
      <c r="TOQ6" s="291"/>
      <c r="TOR6" s="291"/>
      <c r="TOS6" s="291"/>
      <c r="TOT6" s="291"/>
      <c r="TOU6" s="291"/>
      <c r="TOV6" s="291"/>
      <c r="TOW6" s="291"/>
      <c r="TOX6" s="291"/>
      <c r="TOY6" s="291"/>
      <c r="TOZ6" s="291"/>
      <c r="TPA6" s="291"/>
      <c r="TPB6" s="291"/>
      <c r="TPC6" s="291"/>
      <c r="TPD6" s="291"/>
      <c r="TPE6" s="291"/>
      <c r="TPF6" s="291"/>
      <c r="TPG6" s="291"/>
      <c r="TPH6" s="291"/>
      <c r="TPI6" s="291"/>
      <c r="TPJ6" s="291"/>
      <c r="TPK6" s="291"/>
      <c r="TPL6" s="291"/>
      <c r="TPM6" s="291"/>
      <c r="TPN6" s="291"/>
      <c r="TPO6" s="291"/>
      <c r="TPP6" s="291"/>
      <c r="TPQ6" s="291"/>
      <c r="TPR6" s="291"/>
      <c r="TPS6" s="291"/>
      <c r="TPT6" s="291"/>
      <c r="TPU6" s="291"/>
      <c r="TPV6" s="291"/>
      <c r="TPW6" s="291"/>
      <c r="TPX6" s="291"/>
      <c r="TPY6" s="291"/>
      <c r="TPZ6" s="291"/>
      <c r="TQA6" s="291"/>
      <c r="TQB6" s="291"/>
      <c r="TQC6" s="291"/>
      <c r="TQD6" s="291"/>
      <c r="TQE6" s="291"/>
      <c r="TQF6" s="291"/>
      <c r="TQG6" s="291"/>
      <c r="TQH6" s="291"/>
      <c r="TQI6" s="291"/>
      <c r="TQJ6" s="291"/>
      <c r="TQK6" s="291"/>
      <c r="TQL6" s="291"/>
      <c r="TQM6" s="291"/>
      <c r="TQN6" s="291"/>
      <c r="TQO6" s="291"/>
      <c r="TQP6" s="291"/>
      <c r="TQQ6" s="291"/>
      <c r="TQR6" s="291"/>
      <c r="TQS6" s="291"/>
      <c r="TQT6" s="291"/>
      <c r="TQU6" s="291"/>
      <c r="TQV6" s="291"/>
      <c r="TQW6" s="291"/>
      <c r="TQX6" s="291"/>
      <c r="TQY6" s="291"/>
      <c r="TQZ6" s="291"/>
      <c r="TRA6" s="291"/>
      <c r="TRB6" s="291"/>
      <c r="TRC6" s="291"/>
      <c r="TRD6" s="291"/>
      <c r="TRE6" s="291"/>
      <c r="TRF6" s="291"/>
      <c r="TRG6" s="291"/>
      <c r="TRH6" s="291"/>
      <c r="TRI6" s="291"/>
      <c r="TRJ6" s="291"/>
      <c r="TRK6" s="291"/>
      <c r="TRL6" s="291"/>
      <c r="TRM6" s="291"/>
      <c r="TRN6" s="291"/>
      <c r="TRO6" s="291"/>
      <c r="TRP6" s="291"/>
      <c r="TRQ6" s="291"/>
      <c r="TRR6" s="291"/>
      <c r="TRS6" s="291"/>
      <c r="TRT6" s="291"/>
      <c r="TRU6" s="291"/>
      <c r="TRV6" s="291"/>
      <c r="TRW6" s="291"/>
      <c r="TRX6" s="291"/>
      <c r="TRY6" s="291"/>
      <c r="TRZ6" s="291"/>
      <c r="TSA6" s="291"/>
      <c r="TSB6" s="291"/>
      <c r="TSC6" s="291"/>
      <c r="TSD6" s="291"/>
      <c r="TSE6" s="291"/>
      <c r="TSF6" s="291"/>
      <c r="TSG6" s="291"/>
      <c r="TSH6" s="291"/>
      <c r="TSI6" s="291"/>
      <c r="TSJ6" s="291"/>
      <c r="TSK6" s="291"/>
      <c r="TSL6" s="291"/>
      <c r="TSM6" s="291"/>
      <c r="TSN6" s="291"/>
      <c r="TSO6" s="291"/>
      <c r="TSP6" s="291"/>
      <c r="TSQ6" s="291"/>
      <c r="TSR6" s="291"/>
      <c r="TSS6" s="291"/>
      <c r="TST6" s="291"/>
      <c r="TSU6" s="291"/>
      <c r="TSV6" s="291"/>
      <c r="TSW6" s="291"/>
      <c r="TSX6" s="291"/>
      <c r="TSY6" s="291"/>
      <c r="TSZ6" s="291"/>
      <c r="TTA6" s="291"/>
      <c r="TTB6" s="291"/>
      <c r="TTC6" s="291"/>
      <c r="TTD6" s="291"/>
      <c r="TTE6" s="291"/>
      <c r="TTF6" s="291"/>
      <c r="TTG6" s="291"/>
      <c r="TTH6" s="291"/>
      <c r="TTI6" s="291"/>
      <c r="TTJ6" s="291"/>
      <c r="TTK6" s="291"/>
      <c r="TTL6" s="291"/>
      <c r="TTM6" s="291"/>
      <c r="TTN6" s="291"/>
      <c r="TTO6" s="291"/>
      <c r="TTP6" s="291"/>
      <c r="TTQ6" s="291"/>
      <c r="TTR6" s="291"/>
      <c r="TTS6" s="291"/>
      <c r="TTT6" s="291"/>
      <c r="TTU6" s="291"/>
      <c r="TTV6" s="291"/>
      <c r="TTW6" s="291"/>
      <c r="TTX6" s="291"/>
      <c r="TTY6" s="291"/>
      <c r="TTZ6" s="291"/>
      <c r="TUA6" s="291"/>
      <c r="TUB6" s="291"/>
      <c r="TUC6" s="291"/>
      <c r="TUD6" s="291"/>
      <c r="TUE6" s="291"/>
      <c r="TUF6" s="291"/>
      <c r="TUG6" s="291"/>
      <c r="TUH6" s="291"/>
      <c r="TUI6" s="291"/>
      <c r="TUJ6" s="291"/>
      <c r="TUK6" s="291"/>
      <c r="TUL6" s="291"/>
      <c r="TUM6" s="291"/>
      <c r="TUN6" s="291"/>
      <c r="TUO6" s="291"/>
      <c r="TUP6" s="291"/>
      <c r="TUQ6" s="291"/>
      <c r="TUR6" s="291"/>
      <c r="TUS6" s="291"/>
      <c r="TUT6" s="291"/>
      <c r="TUU6" s="291"/>
      <c r="TUV6" s="291"/>
      <c r="TUW6" s="291"/>
      <c r="TUX6" s="291"/>
      <c r="TUY6" s="291"/>
      <c r="TUZ6" s="291"/>
      <c r="TVA6" s="291"/>
      <c r="TVB6" s="291"/>
      <c r="TVC6" s="291"/>
      <c r="TVD6" s="291"/>
      <c r="TVE6" s="291"/>
      <c r="TVF6" s="291"/>
      <c r="TVG6" s="291"/>
      <c r="TVH6" s="291"/>
      <c r="TVI6" s="291"/>
      <c r="TVJ6" s="291"/>
      <c r="TVK6" s="291"/>
      <c r="TVL6" s="291"/>
      <c r="TVM6" s="291"/>
      <c r="TVN6" s="291"/>
      <c r="TVO6" s="291"/>
      <c r="TVP6" s="291"/>
      <c r="TVQ6" s="291"/>
      <c r="TVR6" s="291"/>
      <c r="TVS6" s="291"/>
      <c r="TVT6" s="291"/>
      <c r="TVU6" s="291"/>
      <c r="TVV6" s="291"/>
      <c r="TVW6" s="291"/>
      <c r="TVX6" s="291"/>
      <c r="TVY6" s="291"/>
      <c r="TVZ6" s="291"/>
      <c r="TWA6" s="291"/>
      <c r="TWB6" s="291"/>
      <c r="TWC6" s="291"/>
      <c r="TWD6" s="291"/>
      <c r="TWE6" s="291"/>
      <c r="TWF6" s="291"/>
      <c r="TWG6" s="291"/>
      <c r="TWH6" s="291"/>
      <c r="TWI6" s="291"/>
      <c r="TWJ6" s="291"/>
      <c r="TWK6" s="291"/>
      <c r="TWL6" s="291"/>
      <c r="TWM6" s="291"/>
      <c r="TWN6" s="291"/>
      <c r="TWO6" s="291"/>
      <c r="TWP6" s="291"/>
      <c r="TWQ6" s="291"/>
      <c r="TWR6" s="291"/>
      <c r="TWS6" s="291"/>
      <c r="TWT6" s="291"/>
      <c r="TWU6" s="291"/>
      <c r="TWV6" s="291"/>
      <c r="TWW6" s="291"/>
      <c r="TWX6" s="291"/>
      <c r="TWY6" s="291"/>
      <c r="TWZ6" s="291"/>
      <c r="TXA6" s="291"/>
      <c r="TXB6" s="291"/>
      <c r="TXC6" s="291"/>
      <c r="TXD6" s="291"/>
      <c r="TXE6" s="291"/>
      <c r="TXF6" s="291"/>
      <c r="TXG6" s="291"/>
      <c r="TXH6" s="291"/>
      <c r="TXI6" s="291"/>
      <c r="TXJ6" s="291"/>
      <c r="TXK6" s="291"/>
      <c r="TXL6" s="291"/>
      <c r="TXM6" s="291"/>
      <c r="TXN6" s="291"/>
      <c r="TXO6" s="291"/>
      <c r="TXP6" s="291"/>
      <c r="TXQ6" s="291"/>
      <c r="TXR6" s="291"/>
      <c r="TXS6" s="291"/>
      <c r="TXT6" s="291"/>
      <c r="TXU6" s="291"/>
      <c r="TXV6" s="291"/>
      <c r="TXW6" s="291"/>
      <c r="TXX6" s="291"/>
      <c r="TXY6" s="291"/>
      <c r="TXZ6" s="291"/>
      <c r="TYA6" s="291"/>
      <c r="TYB6" s="291"/>
      <c r="TYC6" s="291"/>
      <c r="TYD6" s="291"/>
      <c r="TYE6" s="291"/>
      <c r="TYF6" s="291"/>
      <c r="TYG6" s="291"/>
      <c r="TYH6" s="291"/>
      <c r="TYI6" s="291"/>
      <c r="TYJ6" s="291"/>
      <c r="TYK6" s="291"/>
      <c r="TYL6" s="291"/>
      <c r="TYM6" s="291"/>
      <c r="TYN6" s="291"/>
      <c r="TYO6" s="291"/>
      <c r="TYP6" s="291"/>
      <c r="TYQ6" s="291"/>
      <c r="TYR6" s="291"/>
      <c r="TYS6" s="291"/>
      <c r="TYT6" s="291"/>
      <c r="TYU6" s="291"/>
      <c r="TYV6" s="291"/>
      <c r="TYW6" s="291"/>
      <c r="TYX6" s="291"/>
      <c r="TYY6" s="291"/>
      <c r="TYZ6" s="291"/>
      <c r="TZA6" s="291"/>
      <c r="TZB6" s="291"/>
      <c r="TZC6" s="291"/>
      <c r="TZD6" s="291"/>
      <c r="TZE6" s="291"/>
      <c r="TZF6" s="291"/>
      <c r="TZG6" s="291"/>
      <c r="TZH6" s="291"/>
      <c r="TZI6" s="291"/>
      <c r="TZJ6" s="291"/>
      <c r="TZK6" s="291"/>
      <c r="TZL6" s="291"/>
      <c r="TZM6" s="291"/>
      <c r="TZN6" s="291"/>
      <c r="TZO6" s="291"/>
      <c r="TZP6" s="291"/>
      <c r="TZQ6" s="291"/>
      <c r="TZR6" s="291"/>
      <c r="TZS6" s="291"/>
      <c r="TZT6" s="291"/>
      <c r="TZU6" s="291"/>
      <c r="TZV6" s="291"/>
      <c r="TZW6" s="291"/>
      <c r="TZX6" s="291"/>
      <c r="TZY6" s="291"/>
      <c r="TZZ6" s="291"/>
      <c r="UAA6" s="291"/>
      <c r="UAB6" s="291"/>
      <c r="UAC6" s="291"/>
      <c r="UAD6" s="291"/>
      <c r="UAE6" s="291"/>
      <c r="UAF6" s="291"/>
      <c r="UAG6" s="291"/>
      <c r="UAH6" s="291"/>
      <c r="UAI6" s="291"/>
      <c r="UAJ6" s="291"/>
      <c r="UAK6" s="291"/>
      <c r="UAL6" s="291"/>
      <c r="UAM6" s="291"/>
      <c r="UAN6" s="291"/>
      <c r="UAO6" s="291"/>
      <c r="UAP6" s="291"/>
      <c r="UAQ6" s="291"/>
      <c r="UAR6" s="291"/>
      <c r="UAS6" s="291"/>
      <c r="UAT6" s="291"/>
      <c r="UAU6" s="291"/>
      <c r="UAV6" s="291"/>
      <c r="UAW6" s="291"/>
      <c r="UAX6" s="291"/>
      <c r="UAY6" s="291"/>
      <c r="UAZ6" s="291"/>
      <c r="UBA6" s="291"/>
      <c r="UBB6" s="291"/>
      <c r="UBC6" s="291"/>
      <c r="UBD6" s="291"/>
      <c r="UBE6" s="291"/>
      <c r="UBF6" s="291"/>
      <c r="UBG6" s="291"/>
      <c r="UBH6" s="291"/>
      <c r="UBI6" s="291"/>
      <c r="UBJ6" s="291"/>
      <c r="UBK6" s="291"/>
      <c r="UBL6" s="291"/>
      <c r="UBM6" s="291"/>
      <c r="UBN6" s="291"/>
      <c r="UBO6" s="291"/>
      <c r="UBP6" s="291"/>
      <c r="UBQ6" s="291"/>
      <c r="UBR6" s="291"/>
      <c r="UBS6" s="291"/>
      <c r="UBT6" s="291"/>
      <c r="UBU6" s="291"/>
      <c r="UBV6" s="291"/>
      <c r="UBW6" s="291"/>
      <c r="UBX6" s="291"/>
      <c r="UBY6" s="291"/>
      <c r="UBZ6" s="291"/>
      <c r="UCA6" s="291"/>
      <c r="UCB6" s="291"/>
      <c r="UCC6" s="291"/>
      <c r="UCD6" s="291"/>
      <c r="UCE6" s="291"/>
      <c r="UCF6" s="291"/>
      <c r="UCG6" s="291"/>
      <c r="UCH6" s="291"/>
      <c r="UCI6" s="291"/>
      <c r="UCJ6" s="291"/>
      <c r="UCK6" s="291"/>
      <c r="UCL6" s="291"/>
      <c r="UCM6" s="291"/>
      <c r="UCN6" s="291"/>
      <c r="UCO6" s="291"/>
      <c r="UCP6" s="291"/>
      <c r="UCQ6" s="291"/>
      <c r="UCR6" s="291"/>
      <c r="UCS6" s="291"/>
      <c r="UCT6" s="291"/>
      <c r="UCU6" s="291"/>
      <c r="UCV6" s="291"/>
      <c r="UCW6" s="291"/>
      <c r="UCX6" s="291"/>
      <c r="UCY6" s="291"/>
      <c r="UCZ6" s="291"/>
      <c r="UDA6" s="291"/>
      <c r="UDB6" s="291"/>
      <c r="UDC6" s="291"/>
      <c r="UDD6" s="291"/>
      <c r="UDE6" s="291"/>
      <c r="UDF6" s="291"/>
      <c r="UDG6" s="291"/>
      <c r="UDH6" s="291"/>
      <c r="UDI6" s="291"/>
      <c r="UDJ6" s="291"/>
      <c r="UDK6" s="291"/>
      <c r="UDL6" s="291"/>
      <c r="UDM6" s="291"/>
      <c r="UDN6" s="291"/>
      <c r="UDO6" s="291"/>
      <c r="UDP6" s="291"/>
      <c r="UDQ6" s="291"/>
      <c r="UDR6" s="291"/>
      <c r="UDS6" s="291"/>
      <c r="UDT6" s="291"/>
      <c r="UDU6" s="291"/>
      <c r="UDV6" s="291"/>
      <c r="UDW6" s="291"/>
      <c r="UDX6" s="291"/>
      <c r="UDY6" s="291"/>
      <c r="UDZ6" s="291"/>
      <c r="UEA6" s="291"/>
      <c r="UEB6" s="291"/>
      <c r="UEC6" s="291"/>
      <c r="UED6" s="291"/>
      <c r="UEE6" s="291"/>
      <c r="UEF6" s="291"/>
      <c r="UEG6" s="291"/>
      <c r="UEH6" s="291"/>
      <c r="UEI6" s="291"/>
      <c r="UEJ6" s="291"/>
      <c r="UEK6" s="291"/>
      <c r="UEL6" s="291"/>
      <c r="UEM6" s="291"/>
      <c r="UEN6" s="291"/>
      <c r="UEO6" s="291"/>
      <c r="UEP6" s="291"/>
      <c r="UEQ6" s="291"/>
      <c r="UER6" s="291"/>
      <c r="UES6" s="291"/>
      <c r="UET6" s="291"/>
      <c r="UEU6" s="291"/>
      <c r="UEV6" s="291"/>
      <c r="UEW6" s="291"/>
      <c r="UEX6" s="291"/>
      <c r="UEY6" s="291"/>
      <c r="UEZ6" s="291"/>
      <c r="UFA6" s="291"/>
      <c r="UFB6" s="291"/>
      <c r="UFC6" s="291"/>
      <c r="UFD6" s="291"/>
      <c r="UFE6" s="291"/>
      <c r="UFF6" s="291"/>
      <c r="UFG6" s="291"/>
      <c r="UFH6" s="291"/>
      <c r="UFI6" s="291"/>
      <c r="UFJ6" s="291"/>
      <c r="UFK6" s="291"/>
      <c r="UFL6" s="291"/>
      <c r="UFM6" s="291"/>
      <c r="UFN6" s="291"/>
      <c r="UFO6" s="291"/>
      <c r="UFP6" s="291"/>
      <c r="UFQ6" s="291"/>
      <c r="UFR6" s="291"/>
      <c r="UFS6" s="291"/>
      <c r="UFT6" s="291"/>
      <c r="UFU6" s="291"/>
      <c r="UFV6" s="291"/>
      <c r="UFW6" s="291"/>
      <c r="UFX6" s="291"/>
      <c r="UFY6" s="291"/>
      <c r="UFZ6" s="291"/>
      <c r="UGA6" s="291"/>
      <c r="UGB6" s="291"/>
      <c r="UGC6" s="291"/>
      <c r="UGD6" s="291"/>
      <c r="UGE6" s="291"/>
      <c r="UGF6" s="291"/>
      <c r="UGG6" s="291"/>
      <c r="UGH6" s="291"/>
      <c r="UGI6" s="291"/>
      <c r="UGJ6" s="291"/>
      <c r="UGK6" s="291"/>
      <c r="UGL6" s="291"/>
      <c r="UGM6" s="291"/>
      <c r="UGN6" s="291"/>
      <c r="UGO6" s="291"/>
      <c r="UGP6" s="291"/>
      <c r="UGQ6" s="291"/>
      <c r="UGR6" s="291"/>
      <c r="UGS6" s="291"/>
      <c r="UGT6" s="291"/>
      <c r="UGU6" s="291"/>
      <c r="UGV6" s="291"/>
      <c r="UGW6" s="291"/>
      <c r="UGX6" s="291"/>
      <c r="UGY6" s="291"/>
      <c r="UGZ6" s="291"/>
      <c r="UHA6" s="291"/>
      <c r="UHB6" s="291"/>
      <c r="UHC6" s="291"/>
      <c r="UHD6" s="291"/>
      <c r="UHE6" s="291"/>
      <c r="UHF6" s="291"/>
      <c r="UHG6" s="291"/>
      <c r="UHH6" s="291"/>
      <c r="UHI6" s="291"/>
      <c r="UHJ6" s="291"/>
      <c r="UHK6" s="291"/>
      <c r="UHL6" s="291"/>
      <c r="UHM6" s="291"/>
      <c r="UHN6" s="291"/>
      <c r="UHO6" s="291"/>
      <c r="UHP6" s="291"/>
      <c r="UHQ6" s="291"/>
      <c r="UHR6" s="291"/>
      <c r="UHS6" s="291"/>
      <c r="UHT6" s="291"/>
      <c r="UHU6" s="291"/>
      <c r="UHV6" s="291"/>
      <c r="UHW6" s="291"/>
      <c r="UHX6" s="291"/>
      <c r="UHY6" s="291"/>
      <c r="UHZ6" s="291"/>
      <c r="UIA6" s="291"/>
      <c r="UIB6" s="291"/>
      <c r="UIC6" s="291"/>
      <c r="UID6" s="291"/>
      <c r="UIE6" s="291"/>
      <c r="UIF6" s="291"/>
      <c r="UIG6" s="291"/>
      <c r="UIH6" s="291"/>
      <c r="UII6" s="291"/>
      <c r="UIJ6" s="291"/>
      <c r="UIK6" s="291"/>
      <c r="UIL6" s="291"/>
      <c r="UIM6" s="291"/>
      <c r="UIN6" s="291"/>
      <c r="UIO6" s="291"/>
      <c r="UIP6" s="291"/>
      <c r="UIQ6" s="291"/>
      <c r="UIR6" s="291"/>
      <c r="UIS6" s="291"/>
      <c r="UIT6" s="291"/>
      <c r="UIU6" s="291"/>
      <c r="UIV6" s="291"/>
      <c r="UIW6" s="291"/>
      <c r="UIX6" s="291"/>
      <c r="UIY6" s="291"/>
      <c r="UIZ6" s="291"/>
      <c r="UJA6" s="291"/>
      <c r="UJB6" s="291"/>
      <c r="UJC6" s="291"/>
      <c r="UJD6" s="291"/>
      <c r="UJE6" s="291"/>
      <c r="UJF6" s="291"/>
      <c r="UJG6" s="291"/>
      <c r="UJH6" s="291"/>
      <c r="UJI6" s="291"/>
      <c r="UJJ6" s="291"/>
      <c r="UJK6" s="291"/>
      <c r="UJL6" s="291"/>
      <c r="UJM6" s="291"/>
      <c r="UJN6" s="291"/>
      <c r="UJO6" s="291"/>
      <c r="UJP6" s="291"/>
      <c r="UJQ6" s="291"/>
      <c r="UJR6" s="291"/>
      <c r="UJS6" s="291"/>
      <c r="UJT6" s="291"/>
      <c r="UJU6" s="291"/>
      <c r="UJV6" s="291"/>
      <c r="UJW6" s="291"/>
      <c r="UJX6" s="291"/>
      <c r="UJY6" s="291"/>
      <c r="UJZ6" s="291"/>
      <c r="UKA6" s="291"/>
      <c r="UKB6" s="291"/>
      <c r="UKC6" s="291"/>
      <c r="UKD6" s="291"/>
      <c r="UKE6" s="291"/>
      <c r="UKF6" s="291"/>
      <c r="UKG6" s="291"/>
      <c r="UKH6" s="291"/>
      <c r="UKI6" s="291"/>
      <c r="UKJ6" s="291"/>
      <c r="UKK6" s="291"/>
      <c r="UKL6" s="291"/>
      <c r="UKM6" s="291"/>
      <c r="UKN6" s="291"/>
      <c r="UKO6" s="291"/>
      <c r="UKP6" s="291"/>
      <c r="UKQ6" s="291"/>
      <c r="UKR6" s="291"/>
      <c r="UKS6" s="291"/>
      <c r="UKT6" s="291"/>
      <c r="UKU6" s="291"/>
      <c r="UKV6" s="291"/>
      <c r="UKW6" s="291"/>
      <c r="UKX6" s="291"/>
      <c r="UKY6" s="291"/>
      <c r="UKZ6" s="291"/>
      <c r="ULA6" s="291"/>
      <c r="ULB6" s="291"/>
      <c r="ULC6" s="291"/>
      <c r="ULD6" s="291"/>
      <c r="ULE6" s="291"/>
      <c r="ULF6" s="291"/>
      <c r="ULG6" s="291"/>
      <c r="ULH6" s="291"/>
      <c r="ULI6" s="291"/>
      <c r="ULJ6" s="291"/>
      <c r="ULK6" s="291"/>
      <c r="ULL6" s="291"/>
      <c r="ULM6" s="291"/>
      <c r="ULN6" s="291"/>
      <c r="ULO6" s="291"/>
      <c r="ULP6" s="291"/>
      <c r="ULQ6" s="291"/>
      <c r="ULR6" s="291"/>
      <c r="ULS6" s="291"/>
      <c r="ULT6" s="291"/>
      <c r="ULU6" s="291"/>
      <c r="ULV6" s="291"/>
      <c r="ULW6" s="291"/>
      <c r="ULX6" s="291"/>
      <c r="ULY6" s="291"/>
      <c r="ULZ6" s="291"/>
      <c r="UMA6" s="291"/>
      <c r="UMB6" s="291"/>
      <c r="UMC6" s="291"/>
      <c r="UMD6" s="291"/>
      <c r="UME6" s="291"/>
      <c r="UMF6" s="291"/>
      <c r="UMG6" s="291"/>
      <c r="UMH6" s="291"/>
      <c r="UMI6" s="291"/>
      <c r="UMJ6" s="291"/>
      <c r="UMK6" s="291"/>
      <c r="UML6" s="291"/>
      <c r="UMM6" s="291"/>
      <c r="UMN6" s="291"/>
      <c r="UMO6" s="291"/>
      <c r="UMP6" s="291"/>
      <c r="UMQ6" s="291"/>
      <c r="UMR6" s="291"/>
      <c r="UMS6" s="291"/>
      <c r="UMT6" s="291"/>
      <c r="UMU6" s="291"/>
      <c r="UMV6" s="291"/>
      <c r="UMW6" s="291"/>
      <c r="UMX6" s="291"/>
      <c r="UMY6" s="291"/>
      <c r="UMZ6" s="291"/>
      <c r="UNA6" s="291"/>
      <c r="UNB6" s="291"/>
      <c r="UNC6" s="291"/>
      <c r="UND6" s="291"/>
      <c r="UNE6" s="291"/>
      <c r="UNF6" s="291"/>
      <c r="UNG6" s="291"/>
      <c r="UNH6" s="291"/>
      <c r="UNI6" s="291"/>
      <c r="UNJ6" s="291"/>
      <c r="UNK6" s="291"/>
      <c r="UNL6" s="291"/>
      <c r="UNM6" s="291"/>
      <c r="UNN6" s="291"/>
      <c r="UNO6" s="291"/>
      <c r="UNP6" s="291"/>
      <c r="UNQ6" s="291"/>
      <c r="UNR6" s="291"/>
      <c r="UNS6" s="291"/>
      <c r="UNT6" s="291"/>
      <c r="UNU6" s="291"/>
      <c r="UNV6" s="291"/>
      <c r="UNW6" s="291"/>
      <c r="UNX6" s="291"/>
      <c r="UNY6" s="291"/>
      <c r="UNZ6" s="291"/>
      <c r="UOA6" s="291"/>
      <c r="UOB6" s="291"/>
      <c r="UOC6" s="291"/>
      <c r="UOD6" s="291"/>
      <c r="UOE6" s="291"/>
      <c r="UOF6" s="291"/>
      <c r="UOG6" s="291"/>
      <c r="UOH6" s="291"/>
      <c r="UOI6" s="291"/>
      <c r="UOJ6" s="291"/>
      <c r="UOK6" s="291"/>
      <c r="UOL6" s="291"/>
      <c r="UOM6" s="291"/>
      <c r="UON6" s="291"/>
      <c r="UOO6" s="291"/>
      <c r="UOP6" s="291"/>
      <c r="UOQ6" s="291"/>
      <c r="UOR6" s="291"/>
      <c r="UOS6" s="291"/>
      <c r="UOT6" s="291"/>
      <c r="UOU6" s="291"/>
      <c r="UOV6" s="291"/>
      <c r="UOW6" s="291"/>
      <c r="UOX6" s="291"/>
      <c r="UOY6" s="291"/>
      <c r="UOZ6" s="291"/>
      <c r="UPA6" s="291"/>
      <c r="UPB6" s="291"/>
      <c r="UPC6" s="291"/>
      <c r="UPD6" s="291"/>
      <c r="UPE6" s="291"/>
      <c r="UPF6" s="291"/>
      <c r="UPG6" s="291"/>
      <c r="UPH6" s="291"/>
      <c r="UPI6" s="291"/>
      <c r="UPJ6" s="291"/>
      <c r="UPK6" s="291"/>
      <c r="UPL6" s="291"/>
      <c r="UPM6" s="291"/>
      <c r="UPN6" s="291"/>
      <c r="UPO6" s="291"/>
      <c r="UPP6" s="291"/>
      <c r="UPQ6" s="291"/>
      <c r="UPR6" s="291"/>
      <c r="UPS6" s="291"/>
      <c r="UPT6" s="291"/>
      <c r="UPU6" s="291"/>
      <c r="UPV6" s="291"/>
      <c r="UPW6" s="291"/>
      <c r="UPX6" s="291"/>
      <c r="UPY6" s="291"/>
      <c r="UPZ6" s="291"/>
      <c r="UQA6" s="291"/>
      <c r="UQB6" s="291"/>
      <c r="UQC6" s="291"/>
      <c r="UQD6" s="291"/>
      <c r="UQE6" s="291"/>
      <c r="UQF6" s="291"/>
      <c r="UQG6" s="291"/>
      <c r="UQH6" s="291"/>
      <c r="UQI6" s="291"/>
      <c r="UQJ6" s="291"/>
      <c r="UQK6" s="291"/>
      <c r="UQL6" s="291"/>
      <c r="UQM6" s="291"/>
      <c r="UQN6" s="291"/>
      <c r="UQO6" s="291"/>
      <c r="UQP6" s="291"/>
      <c r="UQQ6" s="291"/>
      <c r="UQR6" s="291"/>
      <c r="UQS6" s="291"/>
      <c r="UQT6" s="291"/>
      <c r="UQU6" s="291"/>
      <c r="UQV6" s="291"/>
      <c r="UQW6" s="291"/>
      <c r="UQX6" s="291"/>
      <c r="UQY6" s="291"/>
      <c r="UQZ6" s="291"/>
      <c r="URA6" s="291"/>
      <c r="URB6" s="291"/>
      <c r="URC6" s="291"/>
      <c r="URD6" s="291"/>
      <c r="URE6" s="291"/>
      <c r="URF6" s="291"/>
      <c r="URG6" s="291"/>
      <c r="URH6" s="291"/>
      <c r="URI6" s="291"/>
      <c r="URJ6" s="291"/>
      <c r="URK6" s="291"/>
      <c r="URL6" s="291"/>
      <c r="URM6" s="291"/>
      <c r="URN6" s="291"/>
      <c r="URO6" s="291"/>
      <c r="URP6" s="291"/>
      <c r="URQ6" s="291"/>
      <c r="URR6" s="291"/>
      <c r="URS6" s="291"/>
      <c r="URT6" s="291"/>
      <c r="URU6" s="291"/>
      <c r="URV6" s="291"/>
      <c r="URW6" s="291"/>
      <c r="URX6" s="291"/>
      <c r="URY6" s="291"/>
      <c r="URZ6" s="291"/>
      <c r="USA6" s="291"/>
      <c r="USB6" s="291"/>
      <c r="USC6" s="291"/>
      <c r="USD6" s="291"/>
      <c r="USE6" s="291"/>
      <c r="USF6" s="291"/>
      <c r="USG6" s="291"/>
      <c r="USH6" s="291"/>
      <c r="USI6" s="291"/>
      <c r="USJ6" s="291"/>
      <c r="USK6" s="291"/>
      <c r="USL6" s="291"/>
      <c r="USM6" s="291"/>
      <c r="USN6" s="291"/>
      <c r="USO6" s="291"/>
      <c r="USP6" s="291"/>
      <c r="USQ6" s="291"/>
      <c r="USR6" s="291"/>
      <c r="USS6" s="291"/>
      <c r="UST6" s="291"/>
      <c r="USU6" s="291"/>
      <c r="USV6" s="291"/>
      <c r="USW6" s="291"/>
      <c r="USX6" s="291"/>
      <c r="USY6" s="291"/>
      <c r="USZ6" s="291"/>
      <c r="UTA6" s="291"/>
      <c r="UTB6" s="291"/>
      <c r="UTC6" s="291"/>
      <c r="UTD6" s="291"/>
      <c r="UTE6" s="291"/>
      <c r="UTF6" s="291"/>
      <c r="UTG6" s="291"/>
      <c r="UTH6" s="291"/>
      <c r="UTI6" s="291"/>
      <c r="UTJ6" s="291"/>
      <c r="UTK6" s="291"/>
      <c r="UTL6" s="291"/>
      <c r="UTM6" s="291"/>
      <c r="UTN6" s="291"/>
      <c r="UTO6" s="291"/>
      <c r="UTP6" s="291"/>
      <c r="UTQ6" s="291"/>
      <c r="UTR6" s="291"/>
      <c r="UTS6" s="291"/>
      <c r="UTT6" s="291"/>
      <c r="UTU6" s="291"/>
      <c r="UTV6" s="291"/>
      <c r="UTW6" s="291"/>
      <c r="UTX6" s="291"/>
      <c r="UTY6" s="291"/>
      <c r="UTZ6" s="291"/>
      <c r="UUA6" s="291"/>
      <c r="UUB6" s="291"/>
      <c r="UUC6" s="291"/>
      <c r="UUD6" s="291"/>
      <c r="UUE6" s="291"/>
      <c r="UUF6" s="291"/>
      <c r="UUG6" s="291"/>
      <c r="UUH6" s="291"/>
      <c r="UUI6" s="291"/>
      <c r="UUJ6" s="291"/>
      <c r="UUK6" s="291"/>
      <c r="UUL6" s="291"/>
      <c r="UUM6" s="291"/>
      <c r="UUN6" s="291"/>
      <c r="UUO6" s="291"/>
      <c r="UUP6" s="291"/>
      <c r="UUQ6" s="291"/>
      <c r="UUR6" s="291"/>
      <c r="UUS6" s="291"/>
      <c r="UUT6" s="291"/>
      <c r="UUU6" s="291"/>
      <c r="UUV6" s="291"/>
      <c r="UUW6" s="291"/>
      <c r="UUX6" s="291"/>
      <c r="UUY6" s="291"/>
      <c r="UUZ6" s="291"/>
      <c r="UVA6" s="291"/>
      <c r="UVB6" s="291"/>
      <c r="UVC6" s="291"/>
      <c r="UVD6" s="291"/>
      <c r="UVE6" s="291"/>
      <c r="UVF6" s="291"/>
      <c r="UVG6" s="291"/>
      <c r="UVH6" s="291"/>
      <c r="UVI6" s="291"/>
      <c r="UVJ6" s="291"/>
      <c r="UVK6" s="291"/>
      <c r="UVL6" s="291"/>
      <c r="UVM6" s="291"/>
      <c r="UVN6" s="291"/>
      <c r="UVO6" s="291"/>
      <c r="UVP6" s="291"/>
      <c r="UVQ6" s="291"/>
      <c r="UVR6" s="291"/>
      <c r="UVS6" s="291"/>
      <c r="UVT6" s="291"/>
      <c r="UVU6" s="291"/>
      <c r="UVV6" s="291"/>
      <c r="UVW6" s="291"/>
      <c r="UVX6" s="291"/>
      <c r="UVY6" s="291"/>
      <c r="UVZ6" s="291"/>
      <c r="UWA6" s="291"/>
      <c r="UWB6" s="291"/>
      <c r="UWC6" s="291"/>
      <c r="UWD6" s="291"/>
      <c r="UWE6" s="291"/>
      <c r="UWF6" s="291"/>
      <c r="UWG6" s="291"/>
      <c r="UWH6" s="291"/>
      <c r="UWI6" s="291"/>
      <c r="UWJ6" s="291"/>
      <c r="UWK6" s="291"/>
      <c r="UWL6" s="291"/>
      <c r="UWM6" s="291"/>
      <c r="UWN6" s="291"/>
      <c r="UWO6" s="291"/>
      <c r="UWP6" s="291"/>
      <c r="UWQ6" s="291"/>
      <c r="UWR6" s="291"/>
      <c r="UWS6" s="291"/>
      <c r="UWT6" s="291"/>
      <c r="UWU6" s="291"/>
      <c r="UWV6" s="291"/>
      <c r="UWW6" s="291"/>
      <c r="UWX6" s="291"/>
      <c r="UWY6" s="291"/>
      <c r="UWZ6" s="291"/>
      <c r="UXA6" s="291"/>
      <c r="UXB6" s="291"/>
      <c r="UXC6" s="291"/>
      <c r="UXD6" s="291"/>
      <c r="UXE6" s="291"/>
      <c r="UXF6" s="291"/>
      <c r="UXG6" s="291"/>
      <c r="UXH6" s="291"/>
      <c r="UXI6" s="291"/>
      <c r="UXJ6" s="291"/>
      <c r="UXK6" s="291"/>
      <c r="UXL6" s="291"/>
      <c r="UXM6" s="291"/>
      <c r="UXN6" s="291"/>
      <c r="UXO6" s="291"/>
      <c r="UXP6" s="291"/>
      <c r="UXQ6" s="291"/>
      <c r="UXR6" s="291"/>
      <c r="UXS6" s="291"/>
      <c r="UXT6" s="291"/>
      <c r="UXU6" s="291"/>
      <c r="UXV6" s="291"/>
      <c r="UXW6" s="291"/>
      <c r="UXX6" s="291"/>
      <c r="UXY6" s="291"/>
      <c r="UXZ6" s="291"/>
      <c r="UYA6" s="291"/>
      <c r="UYB6" s="291"/>
      <c r="UYC6" s="291"/>
      <c r="UYD6" s="291"/>
      <c r="UYE6" s="291"/>
      <c r="UYF6" s="291"/>
      <c r="UYG6" s="291"/>
      <c r="UYH6" s="291"/>
      <c r="UYI6" s="291"/>
      <c r="UYJ6" s="291"/>
      <c r="UYK6" s="291"/>
      <c r="UYL6" s="291"/>
      <c r="UYM6" s="291"/>
      <c r="UYN6" s="291"/>
      <c r="UYO6" s="291"/>
      <c r="UYP6" s="291"/>
      <c r="UYQ6" s="291"/>
      <c r="UYR6" s="291"/>
      <c r="UYS6" s="291"/>
      <c r="UYT6" s="291"/>
      <c r="UYU6" s="291"/>
      <c r="UYV6" s="291"/>
      <c r="UYW6" s="291"/>
      <c r="UYX6" s="291"/>
      <c r="UYY6" s="291"/>
      <c r="UYZ6" s="291"/>
      <c r="UZA6" s="291"/>
      <c r="UZB6" s="291"/>
      <c r="UZC6" s="291"/>
      <c r="UZD6" s="291"/>
      <c r="UZE6" s="291"/>
      <c r="UZF6" s="291"/>
      <c r="UZG6" s="291"/>
      <c r="UZH6" s="291"/>
      <c r="UZI6" s="291"/>
      <c r="UZJ6" s="291"/>
      <c r="UZK6" s="291"/>
      <c r="UZL6" s="291"/>
      <c r="UZM6" s="291"/>
      <c r="UZN6" s="291"/>
      <c r="UZO6" s="291"/>
      <c r="UZP6" s="291"/>
      <c r="UZQ6" s="291"/>
      <c r="UZR6" s="291"/>
      <c r="UZS6" s="291"/>
      <c r="UZT6" s="291"/>
      <c r="UZU6" s="291"/>
      <c r="UZV6" s="291"/>
      <c r="UZW6" s="291"/>
      <c r="UZX6" s="291"/>
      <c r="UZY6" s="291"/>
      <c r="UZZ6" s="291"/>
      <c r="VAA6" s="291"/>
      <c r="VAB6" s="291"/>
      <c r="VAC6" s="291"/>
      <c r="VAD6" s="291"/>
      <c r="VAE6" s="291"/>
      <c r="VAF6" s="291"/>
      <c r="VAG6" s="291"/>
      <c r="VAH6" s="291"/>
      <c r="VAI6" s="291"/>
      <c r="VAJ6" s="291"/>
      <c r="VAK6" s="291"/>
      <c r="VAL6" s="291"/>
      <c r="VAM6" s="291"/>
      <c r="VAN6" s="291"/>
      <c r="VAO6" s="291"/>
      <c r="VAP6" s="291"/>
      <c r="VAQ6" s="291"/>
      <c r="VAR6" s="291"/>
      <c r="VAS6" s="291"/>
      <c r="VAT6" s="291"/>
      <c r="VAU6" s="291"/>
      <c r="VAV6" s="291"/>
      <c r="VAW6" s="291"/>
      <c r="VAX6" s="291"/>
      <c r="VAY6" s="291"/>
      <c r="VAZ6" s="291"/>
      <c r="VBA6" s="291"/>
      <c r="VBB6" s="291"/>
      <c r="VBC6" s="291"/>
      <c r="VBD6" s="291"/>
      <c r="VBE6" s="291"/>
      <c r="VBF6" s="291"/>
      <c r="VBG6" s="291"/>
      <c r="VBH6" s="291"/>
      <c r="VBI6" s="291"/>
      <c r="VBJ6" s="291"/>
      <c r="VBK6" s="291"/>
      <c r="VBL6" s="291"/>
      <c r="VBM6" s="291"/>
      <c r="VBN6" s="291"/>
      <c r="VBO6" s="291"/>
      <c r="VBP6" s="291"/>
      <c r="VBQ6" s="291"/>
      <c r="VBR6" s="291"/>
      <c r="VBS6" s="291"/>
      <c r="VBT6" s="291"/>
      <c r="VBU6" s="291"/>
      <c r="VBV6" s="291"/>
      <c r="VBW6" s="291"/>
      <c r="VBX6" s="291"/>
      <c r="VBY6" s="291"/>
      <c r="VBZ6" s="291"/>
      <c r="VCA6" s="291"/>
      <c r="VCB6" s="291"/>
      <c r="VCC6" s="291"/>
      <c r="VCD6" s="291"/>
      <c r="VCE6" s="291"/>
      <c r="VCF6" s="291"/>
      <c r="VCG6" s="291"/>
      <c r="VCH6" s="291"/>
      <c r="VCI6" s="291"/>
      <c r="VCJ6" s="291"/>
      <c r="VCK6" s="291"/>
      <c r="VCL6" s="291"/>
      <c r="VCM6" s="291"/>
      <c r="VCN6" s="291"/>
      <c r="VCO6" s="291"/>
      <c r="VCP6" s="291"/>
      <c r="VCQ6" s="291"/>
      <c r="VCR6" s="291"/>
      <c r="VCS6" s="291"/>
      <c r="VCT6" s="291"/>
      <c r="VCU6" s="291"/>
      <c r="VCV6" s="291"/>
      <c r="VCW6" s="291"/>
      <c r="VCX6" s="291"/>
      <c r="VCY6" s="291"/>
      <c r="VCZ6" s="291"/>
      <c r="VDA6" s="291"/>
      <c r="VDB6" s="291"/>
      <c r="VDC6" s="291"/>
      <c r="VDD6" s="291"/>
      <c r="VDE6" s="291"/>
      <c r="VDF6" s="291"/>
      <c r="VDG6" s="291"/>
      <c r="VDH6" s="291"/>
      <c r="VDI6" s="291"/>
      <c r="VDJ6" s="291"/>
      <c r="VDK6" s="291"/>
      <c r="VDL6" s="291"/>
      <c r="VDM6" s="291"/>
      <c r="VDN6" s="291"/>
      <c r="VDO6" s="291"/>
      <c r="VDP6" s="291"/>
      <c r="VDQ6" s="291"/>
      <c r="VDR6" s="291"/>
      <c r="VDS6" s="291"/>
      <c r="VDT6" s="291"/>
      <c r="VDU6" s="291"/>
      <c r="VDV6" s="291"/>
      <c r="VDW6" s="291"/>
      <c r="VDX6" s="291"/>
      <c r="VDY6" s="291"/>
      <c r="VDZ6" s="291"/>
      <c r="VEA6" s="291"/>
      <c r="VEB6" s="291"/>
      <c r="VEC6" s="291"/>
      <c r="VED6" s="291"/>
      <c r="VEE6" s="291"/>
      <c r="VEF6" s="291"/>
      <c r="VEG6" s="291"/>
      <c r="VEH6" s="291"/>
      <c r="VEI6" s="291"/>
      <c r="VEJ6" s="291"/>
      <c r="VEK6" s="291"/>
      <c r="VEL6" s="291"/>
      <c r="VEM6" s="291"/>
      <c r="VEN6" s="291"/>
      <c r="VEO6" s="291"/>
      <c r="VEP6" s="291"/>
      <c r="VEQ6" s="291"/>
      <c r="VER6" s="291"/>
      <c r="VES6" s="291"/>
      <c r="VET6" s="291"/>
      <c r="VEU6" s="291"/>
      <c r="VEV6" s="291"/>
      <c r="VEW6" s="291"/>
      <c r="VEX6" s="291"/>
      <c r="VEY6" s="291"/>
      <c r="VEZ6" s="291"/>
      <c r="VFA6" s="291"/>
      <c r="VFB6" s="291"/>
      <c r="VFC6" s="291"/>
      <c r="VFD6" s="291"/>
      <c r="VFE6" s="291"/>
      <c r="VFF6" s="291"/>
      <c r="VFG6" s="291"/>
      <c r="VFH6" s="291"/>
      <c r="VFI6" s="291"/>
      <c r="VFJ6" s="291"/>
      <c r="VFK6" s="291"/>
      <c r="VFL6" s="291"/>
      <c r="VFM6" s="291"/>
      <c r="VFN6" s="291"/>
      <c r="VFO6" s="291"/>
      <c r="VFP6" s="291"/>
      <c r="VFQ6" s="291"/>
      <c r="VFR6" s="291"/>
      <c r="VFS6" s="291"/>
      <c r="VFT6" s="291"/>
      <c r="VFU6" s="291"/>
      <c r="VFV6" s="291"/>
      <c r="VFW6" s="291"/>
      <c r="VFX6" s="291"/>
      <c r="VFY6" s="291"/>
      <c r="VFZ6" s="291"/>
      <c r="VGA6" s="291"/>
      <c r="VGB6" s="291"/>
      <c r="VGC6" s="291"/>
      <c r="VGD6" s="291"/>
      <c r="VGE6" s="291"/>
      <c r="VGF6" s="291"/>
      <c r="VGG6" s="291"/>
      <c r="VGH6" s="291"/>
      <c r="VGI6" s="291"/>
      <c r="VGJ6" s="291"/>
      <c r="VGK6" s="291"/>
      <c r="VGL6" s="291"/>
      <c r="VGM6" s="291"/>
      <c r="VGN6" s="291"/>
      <c r="VGO6" s="291"/>
      <c r="VGP6" s="291"/>
      <c r="VGQ6" s="291"/>
      <c r="VGR6" s="291"/>
      <c r="VGS6" s="291"/>
      <c r="VGT6" s="291"/>
      <c r="VGU6" s="291"/>
      <c r="VGV6" s="291"/>
      <c r="VGW6" s="291"/>
      <c r="VGX6" s="291"/>
      <c r="VGY6" s="291"/>
      <c r="VGZ6" s="291"/>
      <c r="VHA6" s="291"/>
      <c r="VHB6" s="291"/>
      <c r="VHC6" s="291"/>
      <c r="VHD6" s="291"/>
      <c r="VHE6" s="291"/>
      <c r="VHF6" s="291"/>
      <c r="VHG6" s="291"/>
      <c r="VHH6" s="291"/>
      <c r="VHI6" s="291"/>
      <c r="VHJ6" s="291"/>
      <c r="VHK6" s="291"/>
      <c r="VHL6" s="291"/>
      <c r="VHM6" s="291"/>
      <c r="VHN6" s="291"/>
      <c r="VHO6" s="291"/>
      <c r="VHP6" s="291"/>
      <c r="VHQ6" s="291"/>
      <c r="VHR6" s="291"/>
      <c r="VHS6" s="291"/>
      <c r="VHT6" s="291"/>
      <c r="VHU6" s="291"/>
      <c r="VHV6" s="291"/>
      <c r="VHW6" s="291"/>
      <c r="VHX6" s="291"/>
      <c r="VHY6" s="291"/>
      <c r="VHZ6" s="291"/>
      <c r="VIA6" s="291"/>
      <c r="VIB6" s="291"/>
      <c r="VIC6" s="291"/>
      <c r="VID6" s="291"/>
      <c r="VIE6" s="291"/>
      <c r="VIF6" s="291"/>
      <c r="VIG6" s="291"/>
      <c r="VIH6" s="291"/>
      <c r="VII6" s="291"/>
      <c r="VIJ6" s="291"/>
      <c r="VIK6" s="291"/>
      <c r="VIL6" s="291"/>
      <c r="VIM6" s="291"/>
      <c r="VIN6" s="291"/>
      <c r="VIO6" s="291"/>
      <c r="VIP6" s="291"/>
      <c r="VIQ6" s="291"/>
      <c r="VIR6" s="291"/>
      <c r="VIS6" s="291"/>
      <c r="VIT6" s="291"/>
      <c r="VIU6" s="291"/>
      <c r="VIV6" s="291"/>
      <c r="VIW6" s="291"/>
      <c r="VIX6" s="291"/>
      <c r="VIY6" s="291"/>
      <c r="VIZ6" s="291"/>
      <c r="VJA6" s="291"/>
      <c r="VJB6" s="291"/>
      <c r="VJC6" s="291"/>
      <c r="VJD6" s="291"/>
      <c r="VJE6" s="291"/>
      <c r="VJF6" s="291"/>
      <c r="VJG6" s="291"/>
      <c r="VJH6" s="291"/>
      <c r="VJI6" s="291"/>
      <c r="VJJ6" s="291"/>
      <c r="VJK6" s="291"/>
      <c r="VJL6" s="291"/>
      <c r="VJM6" s="291"/>
      <c r="VJN6" s="291"/>
      <c r="VJO6" s="291"/>
      <c r="VJP6" s="291"/>
      <c r="VJQ6" s="291"/>
      <c r="VJR6" s="291"/>
      <c r="VJS6" s="291"/>
      <c r="VJT6" s="291"/>
      <c r="VJU6" s="291"/>
      <c r="VJV6" s="291"/>
      <c r="VJW6" s="291"/>
      <c r="VJX6" s="291"/>
      <c r="VJY6" s="291"/>
      <c r="VJZ6" s="291"/>
      <c r="VKA6" s="291"/>
      <c r="VKB6" s="291"/>
      <c r="VKC6" s="291"/>
      <c r="VKD6" s="291"/>
      <c r="VKE6" s="291"/>
      <c r="VKF6" s="291"/>
      <c r="VKG6" s="291"/>
      <c r="VKH6" s="291"/>
      <c r="VKI6" s="291"/>
      <c r="VKJ6" s="291"/>
      <c r="VKK6" s="291"/>
      <c r="VKL6" s="291"/>
      <c r="VKM6" s="291"/>
      <c r="VKN6" s="291"/>
      <c r="VKO6" s="291"/>
      <c r="VKP6" s="291"/>
      <c r="VKQ6" s="291"/>
      <c r="VKR6" s="291"/>
      <c r="VKS6" s="291"/>
      <c r="VKT6" s="291"/>
      <c r="VKU6" s="291"/>
      <c r="VKV6" s="291"/>
      <c r="VKW6" s="291"/>
      <c r="VKX6" s="291"/>
      <c r="VKY6" s="291"/>
      <c r="VKZ6" s="291"/>
      <c r="VLA6" s="291"/>
      <c r="VLB6" s="291"/>
      <c r="VLC6" s="291"/>
      <c r="VLD6" s="291"/>
      <c r="VLE6" s="291"/>
      <c r="VLF6" s="291"/>
      <c r="VLG6" s="291"/>
      <c r="VLH6" s="291"/>
      <c r="VLI6" s="291"/>
      <c r="VLJ6" s="291"/>
      <c r="VLK6" s="291"/>
      <c r="VLL6" s="291"/>
      <c r="VLM6" s="291"/>
      <c r="VLN6" s="291"/>
      <c r="VLO6" s="291"/>
      <c r="VLP6" s="291"/>
      <c r="VLQ6" s="291"/>
      <c r="VLR6" s="291"/>
      <c r="VLS6" s="291"/>
      <c r="VLT6" s="291"/>
      <c r="VLU6" s="291"/>
      <c r="VLV6" s="291"/>
      <c r="VLW6" s="291"/>
      <c r="VLX6" s="291"/>
      <c r="VLY6" s="291"/>
      <c r="VLZ6" s="291"/>
      <c r="VMA6" s="291"/>
      <c r="VMB6" s="291"/>
      <c r="VMC6" s="291"/>
      <c r="VMD6" s="291"/>
      <c r="VME6" s="291"/>
      <c r="VMF6" s="291"/>
      <c r="VMG6" s="291"/>
      <c r="VMH6" s="291"/>
      <c r="VMI6" s="291"/>
      <c r="VMJ6" s="291"/>
      <c r="VMK6" s="291"/>
      <c r="VML6" s="291"/>
      <c r="VMM6" s="291"/>
      <c r="VMN6" s="291"/>
      <c r="VMO6" s="291"/>
      <c r="VMP6" s="291"/>
      <c r="VMQ6" s="291"/>
      <c r="VMR6" s="291"/>
      <c r="VMS6" s="291"/>
      <c r="VMT6" s="291"/>
      <c r="VMU6" s="291"/>
      <c r="VMV6" s="291"/>
      <c r="VMW6" s="291"/>
      <c r="VMX6" s="291"/>
      <c r="VMY6" s="291"/>
      <c r="VMZ6" s="291"/>
      <c r="VNA6" s="291"/>
      <c r="VNB6" s="291"/>
      <c r="VNC6" s="291"/>
      <c r="VND6" s="291"/>
      <c r="VNE6" s="291"/>
      <c r="VNF6" s="291"/>
      <c r="VNG6" s="291"/>
      <c r="VNH6" s="291"/>
      <c r="VNI6" s="291"/>
      <c r="VNJ6" s="291"/>
      <c r="VNK6" s="291"/>
      <c r="VNL6" s="291"/>
      <c r="VNM6" s="291"/>
      <c r="VNN6" s="291"/>
      <c r="VNO6" s="291"/>
      <c r="VNP6" s="291"/>
      <c r="VNQ6" s="291"/>
      <c r="VNR6" s="291"/>
      <c r="VNS6" s="291"/>
      <c r="VNT6" s="291"/>
      <c r="VNU6" s="291"/>
      <c r="VNV6" s="291"/>
      <c r="VNW6" s="291"/>
      <c r="VNX6" s="291"/>
      <c r="VNY6" s="291"/>
      <c r="VNZ6" s="291"/>
      <c r="VOA6" s="291"/>
      <c r="VOB6" s="291"/>
      <c r="VOC6" s="291"/>
      <c r="VOD6" s="291"/>
      <c r="VOE6" s="291"/>
      <c r="VOF6" s="291"/>
      <c r="VOG6" s="291"/>
      <c r="VOH6" s="291"/>
      <c r="VOI6" s="291"/>
      <c r="VOJ6" s="291"/>
      <c r="VOK6" s="291"/>
      <c r="VOL6" s="291"/>
      <c r="VOM6" s="291"/>
      <c r="VON6" s="291"/>
      <c r="VOO6" s="291"/>
      <c r="VOP6" s="291"/>
      <c r="VOQ6" s="291"/>
      <c r="VOR6" s="291"/>
      <c r="VOS6" s="291"/>
      <c r="VOT6" s="291"/>
      <c r="VOU6" s="291"/>
      <c r="VOV6" s="291"/>
      <c r="VOW6" s="291"/>
      <c r="VOX6" s="291"/>
      <c r="VOY6" s="291"/>
      <c r="VOZ6" s="291"/>
      <c r="VPA6" s="291"/>
      <c r="VPB6" s="291"/>
      <c r="VPC6" s="291"/>
      <c r="VPD6" s="291"/>
      <c r="VPE6" s="291"/>
      <c r="VPF6" s="291"/>
      <c r="VPG6" s="291"/>
      <c r="VPH6" s="291"/>
      <c r="VPI6" s="291"/>
      <c r="VPJ6" s="291"/>
      <c r="VPK6" s="291"/>
      <c r="VPL6" s="291"/>
      <c r="VPM6" s="291"/>
      <c r="VPN6" s="291"/>
      <c r="VPO6" s="291"/>
      <c r="VPP6" s="291"/>
      <c r="VPQ6" s="291"/>
      <c r="VPR6" s="291"/>
      <c r="VPS6" s="291"/>
      <c r="VPT6" s="291"/>
      <c r="VPU6" s="291"/>
      <c r="VPV6" s="291"/>
      <c r="VPW6" s="291"/>
      <c r="VPX6" s="291"/>
      <c r="VPY6" s="291"/>
      <c r="VPZ6" s="291"/>
      <c r="VQA6" s="291"/>
      <c r="VQB6" s="291"/>
      <c r="VQC6" s="291"/>
      <c r="VQD6" s="291"/>
      <c r="VQE6" s="291"/>
      <c r="VQF6" s="291"/>
      <c r="VQG6" s="291"/>
      <c r="VQH6" s="291"/>
      <c r="VQI6" s="291"/>
      <c r="VQJ6" s="291"/>
      <c r="VQK6" s="291"/>
      <c r="VQL6" s="291"/>
      <c r="VQM6" s="291"/>
      <c r="VQN6" s="291"/>
      <c r="VQO6" s="291"/>
      <c r="VQP6" s="291"/>
      <c r="VQQ6" s="291"/>
      <c r="VQR6" s="291"/>
      <c r="VQS6" s="291"/>
      <c r="VQT6" s="291"/>
      <c r="VQU6" s="291"/>
      <c r="VQV6" s="291"/>
      <c r="VQW6" s="291"/>
      <c r="VQX6" s="291"/>
      <c r="VQY6" s="291"/>
      <c r="VQZ6" s="291"/>
      <c r="VRA6" s="291"/>
      <c r="VRB6" s="291"/>
      <c r="VRC6" s="291"/>
      <c r="VRD6" s="291"/>
      <c r="VRE6" s="291"/>
      <c r="VRF6" s="291"/>
      <c r="VRG6" s="291"/>
      <c r="VRH6" s="291"/>
      <c r="VRI6" s="291"/>
      <c r="VRJ6" s="291"/>
      <c r="VRK6" s="291"/>
      <c r="VRL6" s="291"/>
      <c r="VRM6" s="291"/>
      <c r="VRN6" s="291"/>
      <c r="VRO6" s="291"/>
      <c r="VRP6" s="291"/>
      <c r="VRQ6" s="291"/>
      <c r="VRR6" s="291"/>
      <c r="VRS6" s="291"/>
      <c r="VRT6" s="291"/>
      <c r="VRU6" s="291"/>
      <c r="VRV6" s="291"/>
      <c r="VRW6" s="291"/>
      <c r="VRX6" s="291"/>
      <c r="VRY6" s="291"/>
      <c r="VRZ6" s="291"/>
      <c r="VSA6" s="291"/>
      <c r="VSB6" s="291"/>
      <c r="VSC6" s="291"/>
      <c r="VSD6" s="291"/>
      <c r="VSE6" s="291"/>
      <c r="VSF6" s="291"/>
      <c r="VSG6" s="291"/>
      <c r="VSH6" s="291"/>
      <c r="VSI6" s="291"/>
      <c r="VSJ6" s="291"/>
      <c r="VSK6" s="291"/>
      <c r="VSL6" s="291"/>
      <c r="VSM6" s="291"/>
      <c r="VSN6" s="291"/>
      <c r="VSO6" s="291"/>
      <c r="VSP6" s="291"/>
      <c r="VSQ6" s="291"/>
      <c r="VSR6" s="291"/>
      <c r="VSS6" s="291"/>
      <c r="VST6" s="291"/>
      <c r="VSU6" s="291"/>
      <c r="VSV6" s="291"/>
      <c r="VSW6" s="291"/>
      <c r="VSX6" s="291"/>
      <c r="VSY6" s="291"/>
      <c r="VSZ6" s="291"/>
      <c r="VTA6" s="291"/>
      <c r="VTB6" s="291"/>
      <c r="VTC6" s="291"/>
      <c r="VTD6" s="291"/>
      <c r="VTE6" s="291"/>
      <c r="VTF6" s="291"/>
      <c r="VTG6" s="291"/>
      <c r="VTH6" s="291"/>
      <c r="VTI6" s="291"/>
      <c r="VTJ6" s="291"/>
      <c r="VTK6" s="291"/>
      <c r="VTL6" s="291"/>
      <c r="VTM6" s="291"/>
      <c r="VTN6" s="291"/>
      <c r="VTO6" s="291"/>
      <c r="VTP6" s="291"/>
      <c r="VTQ6" s="291"/>
      <c r="VTR6" s="291"/>
      <c r="VTS6" s="291"/>
      <c r="VTT6" s="291"/>
      <c r="VTU6" s="291"/>
      <c r="VTV6" s="291"/>
      <c r="VTW6" s="291"/>
      <c r="VTX6" s="291"/>
      <c r="VTY6" s="291"/>
      <c r="VTZ6" s="291"/>
      <c r="VUA6" s="291"/>
      <c r="VUB6" s="291"/>
      <c r="VUC6" s="291"/>
      <c r="VUD6" s="291"/>
      <c r="VUE6" s="291"/>
      <c r="VUF6" s="291"/>
      <c r="VUG6" s="291"/>
      <c r="VUH6" s="291"/>
      <c r="VUI6" s="291"/>
      <c r="VUJ6" s="291"/>
      <c r="VUK6" s="291"/>
      <c r="VUL6" s="291"/>
      <c r="VUM6" s="291"/>
      <c r="VUN6" s="291"/>
      <c r="VUO6" s="291"/>
      <c r="VUP6" s="291"/>
      <c r="VUQ6" s="291"/>
      <c r="VUR6" s="291"/>
      <c r="VUS6" s="291"/>
      <c r="VUT6" s="291"/>
      <c r="VUU6" s="291"/>
      <c r="VUV6" s="291"/>
      <c r="VUW6" s="291"/>
      <c r="VUX6" s="291"/>
      <c r="VUY6" s="291"/>
      <c r="VUZ6" s="291"/>
      <c r="VVA6" s="291"/>
      <c r="VVB6" s="291"/>
      <c r="VVC6" s="291"/>
      <c r="VVD6" s="291"/>
      <c r="VVE6" s="291"/>
      <c r="VVF6" s="291"/>
      <c r="VVG6" s="291"/>
      <c r="VVH6" s="291"/>
      <c r="VVI6" s="291"/>
      <c r="VVJ6" s="291"/>
      <c r="VVK6" s="291"/>
      <c r="VVL6" s="291"/>
      <c r="VVM6" s="291"/>
      <c r="VVN6" s="291"/>
      <c r="VVO6" s="291"/>
      <c r="VVP6" s="291"/>
      <c r="VVQ6" s="291"/>
      <c r="VVR6" s="291"/>
      <c r="VVS6" s="291"/>
      <c r="VVT6" s="291"/>
      <c r="VVU6" s="291"/>
      <c r="VVV6" s="291"/>
      <c r="VVW6" s="291"/>
      <c r="VVX6" s="291"/>
      <c r="VVY6" s="291"/>
      <c r="VVZ6" s="291"/>
      <c r="VWA6" s="291"/>
      <c r="VWB6" s="291"/>
      <c r="VWC6" s="291"/>
      <c r="VWD6" s="291"/>
      <c r="VWE6" s="291"/>
      <c r="VWF6" s="291"/>
      <c r="VWG6" s="291"/>
      <c r="VWH6" s="291"/>
      <c r="VWI6" s="291"/>
      <c r="VWJ6" s="291"/>
      <c r="VWK6" s="291"/>
      <c r="VWL6" s="291"/>
      <c r="VWM6" s="291"/>
      <c r="VWN6" s="291"/>
      <c r="VWO6" s="291"/>
      <c r="VWP6" s="291"/>
      <c r="VWQ6" s="291"/>
      <c r="VWR6" s="291"/>
      <c r="VWS6" s="291"/>
      <c r="VWT6" s="291"/>
      <c r="VWU6" s="291"/>
      <c r="VWV6" s="291"/>
      <c r="VWW6" s="291"/>
      <c r="VWX6" s="291"/>
      <c r="VWY6" s="291"/>
      <c r="VWZ6" s="291"/>
      <c r="VXA6" s="291"/>
      <c r="VXB6" s="291"/>
      <c r="VXC6" s="291"/>
      <c r="VXD6" s="291"/>
      <c r="VXE6" s="291"/>
      <c r="VXF6" s="291"/>
      <c r="VXG6" s="291"/>
      <c r="VXH6" s="291"/>
      <c r="VXI6" s="291"/>
      <c r="VXJ6" s="291"/>
      <c r="VXK6" s="291"/>
      <c r="VXL6" s="291"/>
      <c r="VXM6" s="291"/>
      <c r="VXN6" s="291"/>
      <c r="VXO6" s="291"/>
      <c r="VXP6" s="291"/>
      <c r="VXQ6" s="291"/>
      <c r="VXR6" s="291"/>
      <c r="VXS6" s="291"/>
      <c r="VXT6" s="291"/>
      <c r="VXU6" s="291"/>
      <c r="VXV6" s="291"/>
      <c r="VXW6" s="291"/>
      <c r="VXX6" s="291"/>
      <c r="VXY6" s="291"/>
      <c r="VXZ6" s="291"/>
      <c r="VYA6" s="291"/>
      <c r="VYB6" s="291"/>
      <c r="VYC6" s="291"/>
      <c r="VYD6" s="291"/>
      <c r="VYE6" s="291"/>
      <c r="VYF6" s="291"/>
      <c r="VYG6" s="291"/>
      <c r="VYH6" s="291"/>
      <c r="VYI6" s="291"/>
      <c r="VYJ6" s="291"/>
      <c r="VYK6" s="291"/>
      <c r="VYL6" s="291"/>
      <c r="VYM6" s="291"/>
      <c r="VYN6" s="291"/>
      <c r="VYO6" s="291"/>
      <c r="VYP6" s="291"/>
      <c r="VYQ6" s="291"/>
      <c r="VYR6" s="291"/>
      <c r="VYS6" s="291"/>
      <c r="VYT6" s="291"/>
      <c r="VYU6" s="291"/>
      <c r="VYV6" s="291"/>
      <c r="VYW6" s="291"/>
      <c r="VYX6" s="291"/>
      <c r="VYY6" s="291"/>
      <c r="VYZ6" s="291"/>
      <c r="VZA6" s="291"/>
      <c r="VZB6" s="291"/>
      <c r="VZC6" s="291"/>
      <c r="VZD6" s="291"/>
      <c r="VZE6" s="291"/>
      <c r="VZF6" s="291"/>
      <c r="VZG6" s="291"/>
      <c r="VZH6" s="291"/>
      <c r="VZI6" s="291"/>
      <c r="VZJ6" s="291"/>
      <c r="VZK6" s="291"/>
      <c r="VZL6" s="291"/>
      <c r="VZM6" s="291"/>
      <c r="VZN6" s="291"/>
      <c r="VZO6" s="291"/>
      <c r="VZP6" s="291"/>
      <c r="VZQ6" s="291"/>
      <c r="VZR6" s="291"/>
      <c r="VZS6" s="291"/>
      <c r="VZT6" s="291"/>
      <c r="VZU6" s="291"/>
      <c r="VZV6" s="291"/>
      <c r="VZW6" s="291"/>
      <c r="VZX6" s="291"/>
      <c r="VZY6" s="291"/>
      <c r="VZZ6" s="291"/>
      <c r="WAA6" s="291"/>
      <c r="WAB6" s="291"/>
      <c r="WAC6" s="291"/>
      <c r="WAD6" s="291"/>
      <c r="WAE6" s="291"/>
      <c r="WAF6" s="291"/>
      <c r="WAG6" s="291"/>
      <c r="WAH6" s="291"/>
      <c r="WAI6" s="291"/>
      <c r="WAJ6" s="291"/>
      <c r="WAK6" s="291"/>
      <c r="WAL6" s="291"/>
      <c r="WAM6" s="291"/>
      <c r="WAN6" s="291"/>
      <c r="WAO6" s="291"/>
      <c r="WAP6" s="291"/>
      <c r="WAQ6" s="291"/>
      <c r="WAR6" s="291"/>
      <c r="WAS6" s="291"/>
      <c r="WAT6" s="291"/>
      <c r="WAU6" s="291"/>
      <c r="WAV6" s="291"/>
      <c r="WAW6" s="291"/>
      <c r="WAX6" s="291"/>
      <c r="WAY6" s="291"/>
      <c r="WAZ6" s="291"/>
      <c r="WBA6" s="291"/>
      <c r="WBB6" s="291"/>
      <c r="WBC6" s="291"/>
      <c r="WBD6" s="291"/>
      <c r="WBE6" s="291"/>
      <c r="WBF6" s="291"/>
      <c r="WBG6" s="291"/>
      <c r="WBH6" s="291"/>
      <c r="WBI6" s="291"/>
      <c r="WBJ6" s="291"/>
      <c r="WBK6" s="291"/>
      <c r="WBL6" s="291"/>
      <c r="WBM6" s="291"/>
      <c r="WBN6" s="291"/>
      <c r="WBO6" s="291"/>
      <c r="WBP6" s="291"/>
      <c r="WBQ6" s="291"/>
      <c r="WBR6" s="291"/>
      <c r="WBS6" s="291"/>
      <c r="WBT6" s="291"/>
      <c r="WBU6" s="291"/>
      <c r="WBV6" s="291"/>
      <c r="WBW6" s="291"/>
      <c r="WBX6" s="291"/>
      <c r="WBY6" s="291"/>
      <c r="WBZ6" s="291"/>
      <c r="WCA6" s="291"/>
      <c r="WCB6" s="291"/>
      <c r="WCC6" s="291"/>
      <c r="WCD6" s="291"/>
      <c r="WCE6" s="291"/>
      <c r="WCF6" s="291"/>
      <c r="WCG6" s="291"/>
      <c r="WCH6" s="291"/>
      <c r="WCI6" s="291"/>
      <c r="WCJ6" s="291"/>
      <c r="WCK6" s="291"/>
      <c r="WCL6" s="291"/>
      <c r="WCM6" s="291"/>
      <c r="WCN6" s="291"/>
      <c r="WCO6" s="291"/>
      <c r="WCP6" s="291"/>
      <c r="WCQ6" s="291"/>
      <c r="WCR6" s="291"/>
      <c r="WCS6" s="291"/>
      <c r="WCT6" s="291"/>
      <c r="WCU6" s="291"/>
      <c r="WCV6" s="291"/>
      <c r="WCW6" s="291"/>
      <c r="WCX6" s="291"/>
      <c r="WCY6" s="291"/>
      <c r="WCZ6" s="291"/>
      <c r="WDA6" s="291"/>
      <c r="WDB6" s="291"/>
      <c r="WDC6" s="291"/>
      <c r="WDD6" s="291"/>
      <c r="WDE6" s="291"/>
      <c r="WDF6" s="291"/>
      <c r="WDG6" s="291"/>
      <c r="WDH6" s="291"/>
      <c r="WDI6" s="291"/>
      <c r="WDJ6" s="291"/>
      <c r="WDK6" s="291"/>
      <c r="WDL6" s="291"/>
      <c r="WDM6" s="291"/>
      <c r="WDN6" s="291"/>
      <c r="WDO6" s="291"/>
      <c r="WDP6" s="291"/>
      <c r="WDQ6" s="291"/>
      <c r="WDR6" s="291"/>
      <c r="WDS6" s="291"/>
      <c r="WDT6" s="291"/>
      <c r="WDU6" s="291"/>
      <c r="WDV6" s="291"/>
      <c r="WDW6" s="291"/>
      <c r="WDX6" s="291"/>
      <c r="WDY6" s="291"/>
      <c r="WDZ6" s="291"/>
      <c r="WEA6" s="291"/>
      <c r="WEB6" s="291"/>
      <c r="WEC6" s="291"/>
      <c r="WED6" s="291"/>
      <c r="WEE6" s="291"/>
      <c r="WEF6" s="291"/>
      <c r="WEG6" s="291"/>
      <c r="WEH6" s="291"/>
      <c r="WEI6" s="291"/>
      <c r="WEJ6" s="291"/>
      <c r="WEK6" s="291"/>
      <c r="WEL6" s="291"/>
      <c r="WEM6" s="291"/>
      <c r="WEN6" s="291"/>
      <c r="WEO6" s="291"/>
      <c r="WEP6" s="291"/>
      <c r="WEQ6" s="291"/>
      <c r="WER6" s="291"/>
      <c r="WES6" s="291"/>
      <c r="WET6" s="291"/>
      <c r="WEU6" s="291"/>
      <c r="WEV6" s="291"/>
      <c r="WEW6" s="291"/>
      <c r="WEX6" s="291"/>
      <c r="WEY6" s="291"/>
      <c r="WEZ6" s="291"/>
      <c r="WFA6" s="291"/>
      <c r="WFB6" s="291"/>
      <c r="WFC6" s="291"/>
      <c r="WFD6" s="291"/>
      <c r="WFE6" s="291"/>
      <c r="WFF6" s="291"/>
      <c r="WFG6" s="291"/>
      <c r="WFH6" s="291"/>
      <c r="WFI6" s="291"/>
      <c r="WFJ6" s="291"/>
      <c r="WFK6" s="291"/>
      <c r="WFL6" s="291"/>
      <c r="WFM6" s="291"/>
      <c r="WFN6" s="291"/>
      <c r="WFO6" s="291"/>
      <c r="WFP6" s="291"/>
      <c r="WFQ6" s="291"/>
      <c r="WFR6" s="291"/>
      <c r="WFS6" s="291"/>
      <c r="WFT6" s="291"/>
      <c r="WFU6" s="291"/>
      <c r="WFV6" s="291"/>
      <c r="WFW6" s="291"/>
      <c r="WFX6" s="291"/>
      <c r="WFY6" s="291"/>
      <c r="WFZ6" s="291"/>
      <c r="WGA6" s="291"/>
      <c r="WGB6" s="291"/>
      <c r="WGC6" s="291"/>
      <c r="WGD6" s="291"/>
      <c r="WGE6" s="291"/>
      <c r="WGF6" s="291"/>
      <c r="WGG6" s="291"/>
      <c r="WGH6" s="291"/>
      <c r="WGI6" s="291"/>
      <c r="WGJ6" s="291"/>
      <c r="WGK6" s="291"/>
      <c r="WGL6" s="291"/>
      <c r="WGM6" s="291"/>
      <c r="WGN6" s="291"/>
      <c r="WGO6" s="291"/>
      <c r="WGP6" s="291"/>
      <c r="WGQ6" s="291"/>
      <c r="WGR6" s="291"/>
      <c r="WGS6" s="291"/>
      <c r="WGT6" s="291"/>
      <c r="WGU6" s="291"/>
      <c r="WGV6" s="291"/>
      <c r="WGW6" s="291"/>
      <c r="WGX6" s="291"/>
      <c r="WGY6" s="291"/>
      <c r="WGZ6" s="291"/>
      <c r="WHA6" s="291"/>
      <c r="WHB6" s="291"/>
      <c r="WHC6" s="291"/>
      <c r="WHD6" s="291"/>
      <c r="WHE6" s="291"/>
      <c r="WHF6" s="291"/>
      <c r="WHG6" s="291"/>
      <c r="WHH6" s="291"/>
      <c r="WHI6" s="291"/>
      <c r="WHJ6" s="291"/>
      <c r="WHK6" s="291"/>
      <c r="WHL6" s="291"/>
      <c r="WHM6" s="291"/>
      <c r="WHN6" s="291"/>
      <c r="WHO6" s="291"/>
      <c r="WHP6" s="291"/>
      <c r="WHQ6" s="291"/>
      <c r="WHR6" s="291"/>
      <c r="WHS6" s="291"/>
      <c r="WHT6" s="291"/>
      <c r="WHU6" s="291"/>
      <c r="WHV6" s="291"/>
      <c r="WHW6" s="291"/>
      <c r="WHX6" s="291"/>
      <c r="WHY6" s="291"/>
      <c r="WHZ6" s="291"/>
      <c r="WIA6" s="291"/>
      <c r="WIB6" s="291"/>
      <c r="WIC6" s="291"/>
      <c r="WID6" s="291"/>
      <c r="WIE6" s="291"/>
      <c r="WIF6" s="291"/>
      <c r="WIG6" s="291"/>
      <c r="WIH6" s="291"/>
      <c r="WII6" s="291"/>
      <c r="WIJ6" s="291"/>
      <c r="WIK6" s="291"/>
      <c r="WIL6" s="291"/>
      <c r="WIM6" s="291"/>
      <c r="WIN6" s="291"/>
      <c r="WIO6" s="291"/>
      <c r="WIP6" s="291"/>
      <c r="WIQ6" s="291"/>
      <c r="WIR6" s="291"/>
      <c r="WIS6" s="291"/>
      <c r="WIT6" s="291"/>
      <c r="WIU6" s="291"/>
      <c r="WIV6" s="291"/>
      <c r="WIW6" s="291"/>
      <c r="WIX6" s="291"/>
      <c r="WIY6" s="291"/>
      <c r="WIZ6" s="291"/>
      <c r="WJA6" s="291"/>
      <c r="WJB6" s="291"/>
      <c r="WJC6" s="291"/>
      <c r="WJD6" s="291"/>
      <c r="WJE6" s="291"/>
      <c r="WJF6" s="291"/>
      <c r="WJG6" s="291"/>
      <c r="WJH6" s="291"/>
      <c r="WJI6" s="291"/>
      <c r="WJJ6" s="291"/>
      <c r="WJK6" s="291"/>
      <c r="WJL6" s="291"/>
      <c r="WJM6" s="291"/>
      <c r="WJN6" s="291"/>
      <c r="WJO6" s="291"/>
      <c r="WJP6" s="291"/>
      <c r="WJQ6" s="291"/>
      <c r="WJR6" s="291"/>
      <c r="WJS6" s="291"/>
      <c r="WJT6" s="291"/>
      <c r="WJU6" s="291"/>
      <c r="WJV6" s="291"/>
      <c r="WJW6" s="291"/>
      <c r="WJX6" s="291"/>
      <c r="WJY6" s="291"/>
      <c r="WJZ6" s="291"/>
      <c r="WKA6" s="291"/>
      <c r="WKB6" s="291"/>
      <c r="WKC6" s="291"/>
      <c r="WKD6" s="291"/>
      <c r="WKE6" s="291"/>
      <c r="WKF6" s="291"/>
      <c r="WKG6" s="291"/>
      <c r="WKH6" s="291"/>
      <c r="WKI6" s="291"/>
      <c r="WKJ6" s="291"/>
      <c r="WKK6" s="291"/>
      <c r="WKL6" s="291"/>
      <c r="WKM6" s="291"/>
      <c r="WKN6" s="291"/>
      <c r="WKO6" s="291"/>
      <c r="WKP6" s="291"/>
      <c r="WKQ6" s="291"/>
      <c r="WKR6" s="291"/>
      <c r="WKS6" s="291"/>
      <c r="WKT6" s="291"/>
      <c r="WKU6" s="291"/>
      <c r="WKV6" s="291"/>
      <c r="WKW6" s="291"/>
      <c r="WKX6" s="291"/>
      <c r="WKY6" s="291"/>
      <c r="WKZ6" s="291"/>
      <c r="WLA6" s="291"/>
      <c r="WLB6" s="291"/>
      <c r="WLC6" s="291"/>
      <c r="WLD6" s="291"/>
      <c r="WLE6" s="291"/>
      <c r="WLF6" s="291"/>
      <c r="WLG6" s="291"/>
      <c r="WLH6" s="291"/>
      <c r="WLI6" s="291"/>
      <c r="WLJ6" s="291"/>
      <c r="WLK6" s="291"/>
      <c r="WLL6" s="291"/>
      <c r="WLM6" s="291"/>
      <c r="WLN6" s="291"/>
      <c r="WLO6" s="291"/>
      <c r="WLP6" s="291"/>
      <c r="WLQ6" s="291"/>
      <c r="WLR6" s="291"/>
      <c r="WLS6" s="291"/>
      <c r="WLT6" s="291"/>
      <c r="WLU6" s="291"/>
      <c r="WLV6" s="291"/>
      <c r="WLW6" s="291"/>
      <c r="WLX6" s="291"/>
      <c r="WLY6" s="291"/>
      <c r="WLZ6" s="291"/>
      <c r="WMA6" s="291"/>
      <c r="WMB6" s="291"/>
      <c r="WMC6" s="291"/>
      <c r="WMD6" s="291"/>
      <c r="WME6" s="291"/>
      <c r="WMF6" s="291"/>
      <c r="WMG6" s="291"/>
      <c r="WMH6" s="291"/>
      <c r="WMI6" s="291"/>
      <c r="WMJ6" s="291"/>
      <c r="WMK6" s="291"/>
      <c r="WML6" s="291"/>
      <c r="WMM6" s="291"/>
      <c r="WMN6" s="291"/>
      <c r="WMO6" s="291"/>
      <c r="WMP6" s="291"/>
      <c r="WMQ6" s="291"/>
      <c r="WMR6" s="291"/>
      <c r="WMS6" s="291"/>
      <c r="WMT6" s="291"/>
      <c r="WMU6" s="291"/>
      <c r="WMV6" s="291"/>
      <c r="WMW6" s="291"/>
      <c r="WMX6" s="291"/>
      <c r="WMY6" s="291"/>
      <c r="WMZ6" s="291"/>
      <c r="WNA6" s="291"/>
      <c r="WNB6" s="291"/>
      <c r="WNC6" s="291"/>
      <c r="WND6" s="291"/>
      <c r="WNE6" s="291"/>
      <c r="WNF6" s="291"/>
      <c r="WNG6" s="291"/>
      <c r="WNH6" s="291"/>
      <c r="WNI6" s="291"/>
      <c r="WNJ6" s="291"/>
      <c r="WNK6" s="291"/>
      <c r="WNL6" s="291"/>
      <c r="WNM6" s="291"/>
      <c r="WNN6" s="291"/>
      <c r="WNO6" s="291"/>
      <c r="WNP6" s="291"/>
      <c r="WNQ6" s="291"/>
      <c r="WNR6" s="291"/>
      <c r="WNS6" s="291"/>
      <c r="WNT6" s="291"/>
      <c r="WNU6" s="291"/>
      <c r="WNV6" s="291"/>
      <c r="WNW6" s="291"/>
      <c r="WNX6" s="291"/>
      <c r="WNY6" s="291"/>
      <c r="WNZ6" s="291"/>
      <c r="WOA6" s="291"/>
      <c r="WOB6" s="291"/>
      <c r="WOC6" s="291"/>
      <c r="WOD6" s="291"/>
      <c r="WOE6" s="291"/>
      <c r="WOF6" s="291"/>
      <c r="WOG6" s="291"/>
      <c r="WOH6" s="291"/>
      <c r="WOI6" s="291"/>
      <c r="WOJ6" s="291"/>
      <c r="WOK6" s="291"/>
      <c r="WOL6" s="291"/>
      <c r="WOM6" s="291"/>
      <c r="WON6" s="291"/>
      <c r="WOO6" s="291"/>
      <c r="WOP6" s="291"/>
      <c r="WOQ6" s="291"/>
      <c r="WOR6" s="291"/>
      <c r="WOS6" s="291"/>
      <c r="WOT6" s="291"/>
      <c r="WOU6" s="291"/>
      <c r="WOV6" s="291"/>
      <c r="WOW6" s="291"/>
      <c r="WOX6" s="291"/>
      <c r="WOY6" s="291"/>
      <c r="WOZ6" s="291"/>
      <c r="WPA6" s="291"/>
      <c r="WPB6" s="291"/>
      <c r="WPC6" s="291"/>
      <c r="WPD6" s="291"/>
      <c r="WPE6" s="291"/>
      <c r="WPF6" s="291"/>
      <c r="WPG6" s="291"/>
      <c r="WPH6" s="291"/>
      <c r="WPI6" s="291"/>
      <c r="WPJ6" s="291"/>
      <c r="WPK6" s="291"/>
      <c r="WPL6" s="291"/>
      <c r="WPM6" s="291"/>
      <c r="WPN6" s="291"/>
      <c r="WPO6" s="291"/>
      <c r="WPP6" s="291"/>
      <c r="WPQ6" s="291"/>
      <c r="WPR6" s="291"/>
      <c r="WPS6" s="291"/>
      <c r="WPT6" s="291"/>
      <c r="WPU6" s="291"/>
      <c r="WPV6" s="291"/>
      <c r="WPW6" s="291"/>
      <c r="WPX6" s="291"/>
      <c r="WPY6" s="291"/>
      <c r="WPZ6" s="291"/>
      <c r="WQA6" s="291"/>
      <c r="WQB6" s="291"/>
      <c r="WQC6" s="291"/>
      <c r="WQD6" s="291"/>
      <c r="WQE6" s="291"/>
      <c r="WQF6" s="291"/>
      <c r="WQG6" s="291"/>
      <c r="WQH6" s="291"/>
      <c r="WQI6" s="291"/>
      <c r="WQJ6" s="291"/>
      <c r="WQK6" s="291"/>
      <c r="WQL6" s="291"/>
      <c r="WQM6" s="291"/>
      <c r="WQN6" s="291"/>
      <c r="WQO6" s="291"/>
      <c r="WQP6" s="291"/>
      <c r="WQQ6" s="291"/>
      <c r="WQR6" s="291"/>
      <c r="WQS6" s="291"/>
      <c r="WQT6" s="291"/>
      <c r="WQU6" s="291"/>
      <c r="WQV6" s="291"/>
      <c r="WQW6" s="291"/>
      <c r="WQX6" s="291"/>
      <c r="WQY6" s="291"/>
      <c r="WQZ6" s="291"/>
      <c r="WRA6" s="291"/>
      <c r="WRB6" s="291"/>
      <c r="WRC6" s="291"/>
      <c r="WRD6" s="291"/>
      <c r="WRE6" s="291"/>
      <c r="WRF6" s="291"/>
      <c r="WRG6" s="291"/>
      <c r="WRH6" s="291"/>
      <c r="WRI6" s="291"/>
      <c r="WRJ6" s="291"/>
      <c r="WRK6" s="291"/>
      <c r="WRL6" s="291"/>
      <c r="WRM6" s="291"/>
      <c r="WRN6" s="291"/>
      <c r="WRO6" s="291"/>
      <c r="WRP6" s="291"/>
      <c r="WRQ6" s="291"/>
      <c r="WRR6" s="291"/>
      <c r="WRS6" s="291"/>
      <c r="WRT6" s="291"/>
      <c r="WRU6" s="291"/>
      <c r="WRV6" s="291"/>
      <c r="WRW6" s="291"/>
      <c r="WRX6" s="291"/>
      <c r="WRY6" s="291"/>
      <c r="WRZ6" s="291"/>
      <c r="WSA6" s="291"/>
      <c r="WSB6" s="291"/>
      <c r="WSC6" s="291"/>
      <c r="WSD6" s="291"/>
      <c r="WSE6" s="291"/>
      <c r="WSF6" s="291"/>
      <c r="WSG6" s="291"/>
      <c r="WSH6" s="291"/>
      <c r="WSI6" s="291"/>
      <c r="WSJ6" s="291"/>
      <c r="WSK6" s="291"/>
      <c r="WSL6" s="291"/>
      <c r="WSM6" s="291"/>
      <c r="WSN6" s="291"/>
      <c r="WSO6" s="291"/>
      <c r="WSP6" s="291"/>
      <c r="WSQ6" s="291"/>
      <c r="WSR6" s="291"/>
      <c r="WSS6" s="291"/>
      <c r="WST6" s="291"/>
      <c r="WSU6" s="291"/>
      <c r="WSV6" s="291"/>
      <c r="WSW6" s="291"/>
      <c r="WSX6" s="291"/>
      <c r="WSY6" s="291"/>
      <c r="WSZ6" s="291"/>
      <c r="WTA6" s="291"/>
      <c r="WTB6" s="291"/>
      <c r="WTC6" s="291"/>
      <c r="WTD6" s="291"/>
      <c r="WTE6" s="291"/>
      <c r="WTF6" s="291"/>
      <c r="WTG6" s="291"/>
      <c r="WTH6" s="291"/>
      <c r="WTI6" s="291"/>
      <c r="WTJ6" s="291"/>
      <c r="WTK6" s="291"/>
      <c r="WTL6" s="291"/>
      <c r="WTM6" s="291"/>
      <c r="WTN6" s="291"/>
      <c r="WTO6" s="291"/>
      <c r="WTP6" s="291"/>
      <c r="WTQ6" s="291"/>
      <c r="WTR6" s="291"/>
      <c r="WTS6" s="291"/>
      <c r="WTT6" s="291"/>
      <c r="WTU6" s="291"/>
      <c r="WTV6" s="291"/>
      <c r="WTW6" s="291"/>
      <c r="WTX6" s="291"/>
      <c r="WTY6" s="291"/>
      <c r="WTZ6" s="291"/>
      <c r="WUA6" s="291"/>
      <c r="WUB6" s="291"/>
      <c r="WUC6" s="291"/>
      <c r="WUD6" s="291"/>
      <c r="WUE6" s="291"/>
      <c r="WUF6" s="291"/>
      <c r="WUG6" s="291"/>
      <c r="WUH6" s="291"/>
      <c r="WUI6" s="291"/>
      <c r="WUJ6" s="291"/>
      <c r="WUK6" s="291"/>
      <c r="WUL6" s="291"/>
      <c r="WUM6" s="291"/>
      <c r="WUN6" s="291"/>
      <c r="WUO6" s="291"/>
      <c r="WUP6" s="291"/>
      <c r="WUQ6" s="291"/>
      <c r="WUR6" s="291"/>
      <c r="WUS6" s="291"/>
      <c r="WUT6" s="291"/>
      <c r="WUU6" s="291"/>
      <c r="WUV6" s="291"/>
      <c r="WUW6" s="291"/>
      <c r="WUX6" s="291"/>
      <c r="WUY6" s="291"/>
      <c r="WUZ6" s="291"/>
      <c r="WVA6" s="291"/>
      <c r="WVB6" s="291"/>
      <c r="WVC6" s="291"/>
      <c r="WVD6" s="291"/>
      <c r="WVE6" s="291"/>
      <c r="WVF6" s="291"/>
      <c r="WVG6" s="291"/>
      <c r="WVH6" s="291"/>
      <c r="WVI6" s="291"/>
      <c r="WVJ6" s="291"/>
      <c r="WVK6" s="291"/>
      <c r="WVL6" s="291"/>
      <c r="WVM6" s="291"/>
      <c r="WVN6" s="291"/>
      <c r="WVO6" s="291"/>
      <c r="WVP6" s="291"/>
      <c r="WVQ6" s="291"/>
      <c r="WVR6" s="291"/>
      <c r="WVS6" s="291"/>
      <c r="WVT6" s="291"/>
      <c r="WVU6" s="291"/>
      <c r="WVV6" s="291"/>
      <c r="WVW6" s="291"/>
      <c r="WVX6" s="291"/>
      <c r="WVY6" s="291"/>
      <c r="WVZ6" s="291"/>
      <c r="WWA6" s="291"/>
      <c r="WWB6" s="291"/>
      <c r="WWC6" s="291"/>
      <c r="WWD6" s="291"/>
      <c r="WWE6" s="291"/>
      <c r="WWF6" s="291"/>
      <c r="WWG6" s="291"/>
      <c r="WWH6" s="291"/>
      <c r="WWI6" s="291"/>
      <c r="WWJ6" s="291"/>
      <c r="WWK6" s="291"/>
      <c r="WWL6" s="291"/>
      <c r="WWM6" s="291"/>
      <c r="WWN6" s="291"/>
      <c r="WWO6" s="291"/>
      <c r="WWP6" s="291"/>
      <c r="WWQ6" s="291"/>
      <c r="WWR6" s="291"/>
      <c r="WWS6" s="291"/>
      <c r="WWT6" s="291"/>
      <c r="WWU6" s="291"/>
      <c r="WWV6" s="291"/>
      <c r="WWW6" s="291"/>
      <c r="WWX6" s="291"/>
      <c r="WWY6" s="291"/>
      <c r="WWZ6" s="291"/>
      <c r="WXA6" s="291"/>
      <c r="WXB6" s="291"/>
      <c r="WXC6" s="291"/>
      <c r="WXD6" s="291"/>
      <c r="WXE6" s="291"/>
      <c r="WXF6" s="291"/>
      <c r="WXG6" s="291"/>
      <c r="WXH6" s="291"/>
      <c r="WXI6" s="291"/>
      <c r="WXJ6" s="291"/>
      <c r="WXK6" s="291"/>
      <c r="WXL6" s="291"/>
      <c r="WXM6" s="291"/>
      <c r="WXN6" s="291"/>
      <c r="WXO6" s="291"/>
      <c r="WXP6" s="291"/>
      <c r="WXQ6" s="291"/>
      <c r="WXR6" s="291"/>
      <c r="WXS6" s="291"/>
      <c r="WXT6" s="291"/>
      <c r="WXU6" s="291"/>
      <c r="WXV6" s="291"/>
      <c r="WXW6" s="291"/>
      <c r="WXX6" s="291"/>
      <c r="WXY6" s="291"/>
      <c r="WXZ6" s="291"/>
      <c r="WYA6" s="291"/>
      <c r="WYB6" s="291"/>
      <c r="WYC6" s="291"/>
      <c r="WYD6" s="291"/>
      <c r="WYE6" s="291"/>
      <c r="WYF6" s="291"/>
      <c r="WYG6" s="291"/>
      <c r="WYH6" s="291"/>
      <c r="WYI6" s="291"/>
      <c r="WYJ6" s="291"/>
      <c r="WYK6" s="291"/>
      <c r="WYL6" s="291"/>
      <c r="WYM6" s="291"/>
      <c r="WYN6" s="291"/>
      <c r="WYO6" s="291"/>
      <c r="WYP6" s="291"/>
      <c r="WYQ6" s="291"/>
      <c r="WYR6" s="291"/>
      <c r="WYS6" s="291"/>
      <c r="WYT6" s="291"/>
      <c r="WYU6" s="291"/>
      <c r="WYV6" s="291"/>
      <c r="WYW6" s="291"/>
      <c r="WYX6" s="291"/>
      <c r="WYY6" s="291"/>
      <c r="WYZ6" s="291"/>
      <c r="WZA6" s="291"/>
      <c r="WZB6" s="291"/>
      <c r="WZC6" s="291"/>
      <c r="WZD6" s="291"/>
      <c r="WZE6" s="291"/>
      <c r="WZF6" s="291"/>
      <c r="WZG6" s="291"/>
      <c r="WZH6" s="291"/>
      <c r="WZI6" s="291"/>
      <c r="WZJ6" s="291"/>
      <c r="WZK6" s="291"/>
      <c r="WZL6" s="291"/>
      <c r="WZM6" s="291"/>
      <c r="WZN6" s="291"/>
      <c r="WZO6" s="291"/>
      <c r="WZP6" s="291"/>
      <c r="WZQ6" s="291"/>
      <c r="WZR6" s="291"/>
      <c r="WZS6" s="291"/>
      <c r="WZT6" s="291"/>
      <c r="WZU6" s="291"/>
      <c r="WZV6" s="291"/>
      <c r="WZW6" s="291"/>
      <c r="WZX6" s="291"/>
      <c r="WZY6" s="291"/>
      <c r="WZZ6" s="291"/>
      <c r="XAA6" s="291"/>
      <c r="XAB6" s="291"/>
      <c r="XAC6" s="291"/>
      <c r="XAD6" s="291"/>
      <c r="XAE6" s="291"/>
      <c r="XAF6" s="291"/>
      <c r="XAG6" s="291"/>
      <c r="XAH6" s="291"/>
      <c r="XAI6" s="291"/>
      <c r="XAJ6" s="291"/>
      <c r="XAK6" s="291"/>
      <c r="XAL6" s="291"/>
      <c r="XAM6" s="291"/>
      <c r="XAN6" s="291"/>
      <c r="XAO6" s="291"/>
      <c r="XAP6" s="291"/>
      <c r="XAQ6" s="291"/>
      <c r="XAR6" s="291"/>
      <c r="XAS6" s="291"/>
      <c r="XAT6" s="291"/>
      <c r="XAU6" s="291"/>
      <c r="XAV6" s="291"/>
      <c r="XAW6" s="291"/>
      <c r="XAX6" s="291"/>
      <c r="XAY6" s="291"/>
      <c r="XAZ6" s="291"/>
      <c r="XBA6" s="291"/>
      <c r="XBB6" s="291"/>
      <c r="XBC6" s="291"/>
      <c r="XBD6" s="291"/>
      <c r="XBE6" s="291"/>
      <c r="XBF6" s="291"/>
      <c r="XBG6" s="291"/>
      <c r="XBH6" s="291"/>
      <c r="XBI6" s="291"/>
      <c r="XBJ6" s="291"/>
      <c r="XBK6" s="291"/>
      <c r="XBL6" s="291"/>
      <c r="XBM6" s="291"/>
      <c r="XBN6" s="291"/>
      <c r="XBO6" s="291"/>
      <c r="XBP6" s="291"/>
      <c r="XBQ6" s="291"/>
      <c r="XBR6" s="291"/>
      <c r="XBS6" s="291"/>
      <c r="XBT6" s="291"/>
      <c r="XBU6" s="291"/>
      <c r="XBV6" s="291"/>
      <c r="XBW6" s="291"/>
      <c r="XBX6" s="291"/>
      <c r="XBY6" s="291"/>
      <c r="XBZ6" s="291"/>
      <c r="XCA6" s="291"/>
      <c r="XCB6" s="291"/>
      <c r="XCC6" s="291"/>
      <c r="XCD6" s="291"/>
      <c r="XCE6" s="291"/>
      <c r="XCF6" s="291"/>
      <c r="XCG6" s="291"/>
      <c r="XCH6" s="291"/>
      <c r="XCI6" s="291"/>
      <c r="XCJ6" s="291"/>
      <c r="XCK6" s="291"/>
      <c r="XCL6" s="291"/>
      <c r="XCM6" s="291"/>
      <c r="XCN6" s="291"/>
      <c r="XCO6" s="291"/>
      <c r="XCP6" s="291"/>
      <c r="XCQ6" s="291"/>
      <c r="XCR6" s="291"/>
      <c r="XCS6" s="291"/>
      <c r="XCT6" s="291"/>
      <c r="XCU6" s="291"/>
      <c r="XCV6" s="291"/>
      <c r="XCW6" s="291"/>
      <c r="XCX6" s="291"/>
      <c r="XCY6" s="291"/>
      <c r="XCZ6" s="291"/>
      <c r="XDA6" s="291"/>
      <c r="XDB6" s="291"/>
      <c r="XDC6" s="291"/>
      <c r="XDD6" s="291"/>
      <c r="XDE6" s="291"/>
      <c r="XDF6" s="291"/>
      <c r="XDG6" s="291"/>
      <c r="XDH6" s="291"/>
      <c r="XDI6" s="291"/>
      <c r="XDJ6" s="291"/>
      <c r="XDK6" s="291"/>
      <c r="XDL6" s="291"/>
      <c r="XDM6" s="291"/>
      <c r="XDN6" s="291"/>
      <c r="XDO6" s="291"/>
      <c r="XDP6" s="291"/>
      <c r="XDQ6" s="291"/>
      <c r="XDR6" s="291"/>
      <c r="XDS6" s="291"/>
      <c r="XDT6" s="291"/>
      <c r="XDU6" s="291"/>
      <c r="XDV6" s="291"/>
    </row>
    <row r="7" spans="2:16350" ht="9.75" thickBot="1" x14ac:dyDescent="0.2">
      <c r="B7" s="44" t="s">
        <v>81</v>
      </c>
      <c r="C7" s="38">
        <v>11711.570000000002</v>
      </c>
      <c r="D7" s="38">
        <v>11711.570000000002</v>
      </c>
      <c r="E7" s="38">
        <v>8295.57</v>
      </c>
      <c r="F7" s="38">
        <v>7475.5700000000006</v>
      </c>
      <c r="G7" s="38">
        <v>7155.5700000000006</v>
      </c>
      <c r="H7" s="38">
        <v>5119.5700000000006</v>
      </c>
      <c r="I7" s="38">
        <v>5119.5700000000006</v>
      </c>
      <c r="J7" s="38">
        <v>5119.5700000000006</v>
      </c>
      <c r="K7" s="38">
        <v>5119.5700000000006</v>
      </c>
      <c r="L7" s="38">
        <v>5119.5700000000006</v>
      </c>
      <c r="M7" s="38">
        <v>5119.5700000000006</v>
      </c>
      <c r="N7" s="38">
        <v>5119.5700000000006</v>
      </c>
      <c r="O7" s="38">
        <v>5119.5700000000006</v>
      </c>
      <c r="P7" s="38">
        <v>5119.5700000000006</v>
      </c>
      <c r="Q7" s="38">
        <v>5119.5700000000006</v>
      </c>
      <c r="R7" s="46"/>
    </row>
    <row r="8" spans="2:16350" ht="9.75" thickBot="1" x14ac:dyDescent="0.2">
      <c r="B8" s="44" t="s">
        <v>75</v>
      </c>
      <c r="C8" s="38">
        <v>5378.3600000000006</v>
      </c>
      <c r="D8" s="38">
        <v>5507.09</v>
      </c>
      <c r="E8" s="38">
        <v>5507.09</v>
      </c>
      <c r="F8" s="38">
        <v>5507.09</v>
      </c>
      <c r="G8" s="38">
        <v>5507.09</v>
      </c>
      <c r="H8" s="38">
        <v>5507.09</v>
      </c>
      <c r="I8" s="38">
        <v>5507.09</v>
      </c>
      <c r="J8" s="38">
        <v>5507.09</v>
      </c>
      <c r="K8" s="38">
        <v>5507.09</v>
      </c>
      <c r="L8" s="38">
        <v>5507.09</v>
      </c>
      <c r="M8" s="38">
        <v>5507.09</v>
      </c>
      <c r="N8" s="38">
        <v>4107.09</v>
      </c>
      <c r="O8" s="38">
        <v>4107.09</v>
      </c>
      <c r="P8" s="38">
        <v>4107.09</v>
      </c>
      <c r="Q8" s="38">
        <v>4107.09</v>
      </c>
      <c r="R8" s="46"/>
    </row>
    <row r="9" spans="2:16350" ht="9.75" thickBot="1" x14ac:dyDescent="0.2">
      <c r="B9" s="44" t="s">
        <v>68</v>
      </c>
      <c r="C9" s="38">
        <v>5061.7000000000007</v>
      </c>
      <c r="D9" s="38">
        <v>5061.6500000000005</v>
      </c>
      <c r="E9" s="38">
        <v>5745.6500000000005</v>
      </c>
      <c r="F9" s="38">
        <v>5745.6500000000005</v>
      </c>
      <c r="G9" s="38">
        <v>5663.0500000000011</v>
      </c>
      <c r="H9" s="38">
        <v>5311.1500000000015</v>
      </c>
      <c r="I9" s="38">
        <v>5311.1500000000015</v>
      </c>
      <c r="J9" s="38">
        <v>5311.1500000000015</v>
      </c>
      <c r="K9" s="38">
        <v>5341.1500000000015</v>
      </c>
      <c r="L9" s="38">
        <v>5298.1500000000015</v>
      </c>
      <c r="M9" s="38">
        <v>5298.1500000000015</v>
      </c>
      <c r="N9" s="38">
        <v>5298.1500000000015</v>
      </c>
      <c r="O9" s="38">
        <v>5298.1500000000015</v>
      </c>
      <c r="P9" s="38">
        <v>5298.1500000000015</v>
      </c>
      <c r="Q9" s="38">
        <v>5298.1500000000015</v>
      </c>
      <c r="R9" s="46"/>
    </row>
    <row r="10" spans="2:16350" ht="9.75" thickBot="1" x14ac:dyDescent="0.2">
      <c r="B10" s="44" t="s">
        <v>78</v>
      </c>
      <c r="C10" s="38">
        <v>1634.5239999999985</v>
      </c>
      <c r="D10" s="38">
        <v>1656.7639999999985</v>
      </c>
      <c r="E10" s="38">
        <v>1656.7639999999985</v>
      </c>
      <c r="F10" s="38">
        <v>1767.7639999999985</v>
      </c>
      <c r="G10" s="38">
        <v>1695.1639999999984</v>
      </c>
      <c r="H10" s="38">
        <v>1737.9639999999986</v>
      </c>
      <c r="I10" s="38">
        <v>1706.4639999999984</v>
      </c>
      <c r="J10" s="38">
        <v>1706.4639999999984</v>
      </c>
      <c r="K10" s="38">
        <v>1706.4639999999984</v>
      </c>
      <c r="L10" s="38">
        <v>1706.4639999999984</v>
      </c>
      <c r="M10" s="38">
        <v>1706.4639999999984</v>
      </c>
      <c r="N10" s="38">
        <v>1706.4639999999984</v>
      </c>
      <c r="O10" s="38">
        <v>1706.4639999999984</v>
      </c>
      <c r="P10" s="38">
        <v>1706.4639999999984</v>
      </c>
      <c r="Q10" s="38">
        <v>1706.4639999999984</v>
      </c>
      <c r="R10" s="46"/>
    </row>
    <row r="11" spans="2:16350" ht="9.75" thickBot="1" x14ac:dyDescent="0.2">
      <c r="B11" s="44" t="s">
        <v>91</v>
      </c>
      <c r="C11" s="38">
        <v>580</v>
      </c>
      <c r="D11" s="38">
        <v>580</v>
      </c>
      <c r="E11" s="38">
        <v>580</v>
      </c>
      <c r="F11" s="38">
        <v>580</v>
      </c>
      <c r="G11" s="38">
        <v>580</v>
      </c>
      <c r="H11" s="38">
        <v>580</v>
      </c>
      <c r="I11" s="38">
        <v>1040.5</v>
      </c>
      <c r="J11" s="38">
        <v>1040.5</v>
      </c>
      <c r="K11" s="38">
        <v>1040.5</v>
      </c>
      <c r="L11" s="38">
        <v>1040.5</v>
      </c>
      <c r="M11" s="38">
        <v>1040.5</v>
      </c>
      <c r="N11" s="38">
        <v>1040.5</v>
      </c>
      <c r="O11" s="38">
        <v>1040.5</v>
      </c>
      <c r="P11" s="38">
        <v>1040.5</v>
      </c>
      <c r="Q11" s="38">
        <v>1040.5</v>
      </c>
      <c r="R11" s="46"/>
    </row>
    <row r="12" spans="2:16350" ht="9.75" thickBot="1" x14ac:dyDescent="0.2">
      <c r="B12" s="199" t="s">
        <v>9</v>
      </c>
      <c r="C12" s="45">
        <f t="shared" ref="C12:Q12" si="1">C13+C19</f>
        <v>25007.356479999995</v>
      </c>
      <c r="D12" s="45">
        <f t="shared" si="1"/>
        <v>29192.755479999996</v>
      </c>
      <c r="E12" s="45">
        <f t="shared" si="1"/>
        <v>31902.755479999996</v>
      </c>
      <c r="F12" s="45">
        <f t="shared" si="1"/>
        <v>34586.755479999993</v>
      </c>
      <c r="G12" s="45">
        <f t="shared" si="1"/>
        <v>37397.10684</v>
      </c>
      <c r="H12" s="45">
        <f t="shared" si="1"/>
        <v>39253.351685499998</v>
      </c>
      <c r="I12" s="45">
        <f t="shared" si="1"/>
        <v>42282.05458181999</v>
      </c>
      <c r="J12" s="45">
        <f t="shared" si="1"/>
        <v>43823.331970579995</v>
      </c>
      <c r="K12" s="45">
        <f t="shared" si="1"/>
        <v>45089.10622758</v>
      </c>
      <c r="L12" s="45">
        <f t="shared" si="1"/>
        <v>46961.345878</v>
      </c>
      <c r="M12" s="45">
        <f t="shared" si="1"/>
        <v>48303.429738499995</v>
      </c>
      <c r="N12" s="45">
        <f t="shared" si="1"/>
        <v>51146.920651799999</v>
      </c>
      <c r="O12" s="45">
        <f t="shared" si="1"/>
        <v>54106.229738499998</v>
      </c>
      <c r="P12" s="45">
        <f t="shared" si="1"/>
        <v>56682.209738500002</v>
      </c>
      <c r="Q12" s="45">
        <f t="shared" si="1"/>
        <v>58487.421925239993</v>
      </c>
      <c r="R12" s="46"/>
    </row>
    <row r="13" spans="2:16350" ht="9.75" thickBot="1" x14ac:dyDescent="0.2">
      <c r="B13" s="43" t="s">
        <v>978</v>
      </c>
      <c r="C13" s="38">
        <f t="shared" ref="C13:Q13" si="2">SUM(C14:C18)</f>
        <v>20453.250479999995</v>
      </c>
      <c r="D13" s="38">
        <f t="shared" si="2"/>
        <v>24637.650479999997</v>
      </c>
      <c r="E13" s="38">
        <f t="shared" si="2"/>
        <v>27347.650479999997</v>
      </c>
      <c r="F13" s="38">
        <f t="shared" si="2"/>
        <v>29991.650479999993</v>
      </c>
      <c r="G13" s="38">
        <f t="shared" si="2"/>
        <v>32560.801839999996</v>
      </c>
      <c r="H13" s="38">
        <f t="shared" si="2"/>
        <v>34047.546685499998</v>
      </c>
      <c r="I13" s="38">
        <f t="shared" si="2"/>
        <v>36807.949581819994</v>
      </c>
      <c r="J13" s="38">
        <f t="shared" si="2"/>
        <v>38349.226970579999</v>
      </c>
      <c r="K13" s="38">
        <f t="shared" si="2"/>
        <v>39059.401227579998</v>
      </c>
      <c r="L13" s="38">
        <f t="shared" si="2"/>
        <v>40551.640877999998</v>
      </c>
      <c r="M13" s="38">
        <f t="shared" si="2"/>
        <v>41770.024738499997</v>
      </c>
      <c r="N13" s="38">
        <f t="shared" si="2"/>
        <v>42591.215651799997</v>
      </c>
      <c r="O13" s="38">
        <f t="shared" si="2"/>
        <v>44190.224738500001</v>
      </c>
      <c r="P13" s="38">
        <f t="shared" si="2"/>
        <v>45405.904738500001</v>
      </c>
      <c r="Q13" s="38">
        <f t="shared" si="2"/>
        <v>47211.116925239992</v>
      </c>
      <c r="R13" s="46"/>
    </row>
    <row r="14" spans="2:16350" ht="9.75" thickBot="1" x14ac:dyDescent="0.2">
      <c r="B14" s="44" t="s">
        <v>979</v>
      </c>
      <c r="C14" s="38">
        <v>12642.286999999997</v>
      </c>
      <c r="D14" s="38">
        <v>12670.966999999997</v>
      </c>
      <c r="E14" s="38">
        <v>12670.966999999997</v>
      </c>
      <c r="F14" s="38">
        <v>12670.966999999997</v>
      </c>
      <c r="G14" s="38">
        <v>12670.966999999997</v>
      </c>
      <c r="H14" s="38">
        <v>12670.966999999997</v>
      </c>
      <c r="I14" s="38">
        <v>13134.666999999998</v>
      </c>
      <c r="J14" s="38">
        <v>13197.627349579996</v>
      </c>
      <c r="K14" s="38">
        <v>13197.627349579996</v>
      </c>
      <c r="L14" s="38">
        <v>13243.566999999997</v>
      </c>
      <c r="M14" s="38">
        <v>13675.566999999997</v>
      </c>
      <c r="N14" s="38">
        <v>13746.757913299998</v>
      </c>
      <c r="O14" s="38">
        <v>14392.766999999998</v>
      </c>
      <c r="P14" s="38">
        <v>14392.766999999998</v>
      </c>
      <c r="Q14" s="38">
        <v>14855.579186739998</v>
      </c>
      <c r="R14" s="46"/>
    </row>
    <row r="15" spans="2:16350" ht="9.75" thickBot="1" x14ac:dyDescent="0.2">
      <c r="B15" s="44" t="s">
        <v>980</v>
      </c>
      <c r="C15" s="38">
        <v>4875.375</v>
      </c>
      <c r="D15" s="38">
        <v>6590.875</v>
      </c>
      <c r="E15" s="38">
        <v>8127.5749999999998</v>
      </c>
      <c r="F15" s="38">
        <v>8861.5749999999989</v>
      </c>
      <c r="G15" s="38">
        <v>11230.726360000002</v>
      </c>
      <c r="H15" s="38">
        <v>12417.471205500004</v>
      </c>
      <c r="I15" s="38">
        <v>14414.174101820003</v>
      </c>
      <c r="J15" s="38">
        <v>15530.191141000003</v>
      </c>
      <c r="K15" s="38">
        <v>15750.365398000002</v>
      </c>
      <c r="L15" s="38">
        <v>16600.465398</v>
      </c>
      <c r="M15" s="38">
        <v>16903.465398</v>
      </c>
      <c r="N15" s="38">
        <v>17303.465398</v>
      </c>
      <c r="O15" s="38">
        <v>17656.465398</v>
      </c>
      <c r="P15" s="38">
        <v>18266.965398</v>
      </c>
      <c r="Q15" s="38">
        <v>19016.965397999997</v>
      </c>
      <c r="R15" s="46"/>
    </row>
    <row r="16" spans="2:16350" ht="9.75" thickBot="1" x14ac:dyDescent="0.2">
      <c r="B16" s="44" t="s">
        <v>981</v>
      </c>
      <c r="C16" s="38">
        <v>950.59999999999991</v>
      </c>
      <c r="D16" s="38">
        <v>935.59999999999991</v>
      </c>
      <c r="E16" s="38">
        <v>905.59999999999991</v>
      </c>
      <c r="F16" s="38">
        <v>890.59999999999991</v>
      </c>
      <c r="G16" s="38">
        <v>890.59999999999991</v>
      </c>
      <c r="H16" s="38">
        <v>890.59999999999991</v>
      </c>
      <c r="I16" s="38">
        <v>890.59999999999991</v>
      </c>
      <c r="J16" s="38">
        <v>916.89999999999986</v>
      </c>
      <c r="K16" s="38">
        <v>1066.8999999999999</v>
      </c>
      <c r="L16" s="38">
        <v>1316.8999999999999</v>
      </c>
      <c r="M16" s="38">
        <v>1450.2838604999999</v>
      </c>
      <c r="N16" s="38">
        <v>1450.2838604999999</v>
      </c>
      <c r="O16" s="38">
        <v>1550.2838604999999</v>
      </c>
      <c r="P16" s="38">
        <v>1655.4638604999998</v>
      </c>
      <c r="Q16" s="38">
        <v>1708.0638604999997</v>
      </c>
      <c r="R16" s="46"/>
    </row>
    <row r="17" spans="2:18" ht="9.75" thickBot="1" x14ac:dyDescent="0.2">
      <c r="B17" s="44" t="s">
        <v>982</v>
      </c>
      <c r="C17" s="38">
        <v>1970.98848</v>
      </c>
      <c r="D17" s="38">
        <v>4426.2084799999993</v>
      </c>
      <c r="E17" s="38">
        <v>5629.5084800000004</v>
      </c>
      <c r="F17" s="38">
        <v>7554.5084799999995</v>
      </c>
      <c r="G17" s="38">
        <v>7754.5084799999995</v>
      </c>
      <c r="H17" s="38">
        <v>8054.5084799999995</v>
      </c>
      <c r="I17" s="38">
        <v>8354.5084799999986</v>
      </c>
      <c r="J17" s="38">
        <v>8690.5084799999986</v>
      </c>
      <c r="K17" s="38">
        <v>9030.5084799999986</v>
      </c>
      <c r="L17" s="38">
        <v>9376.7084799999993</v>
      </c>
      <c r="M17" s="38">
        <v>9726.7084799999993</v>
      </c>
      <c r="N17" s="38">
        <v>10076.708479999999</v>
      </c>
      <c r="O17" s="38">
        <v>10576.708479999999</v>
      </c>
      <c r="P17" s="38">
        <v>11076.708479999999</v>
      </c>
      <c r="Q17" s="38">
        <v>11616.508479999999</v>
      </c>
      <c r="R17" s="46"/>
    </row>
    <row r="18" spans="2:18" ht="9.75" thickBot="1" x14ac:dyDescent="0.2">
      <c r="B18" s="44" t="s">
        <v>983</v>
      </c>
      <c r="C18" s="38">
        <v>14</v>
      </c>
      <c r="D18" s="38">
        <v>14</v>
      </c>
      <c r="E18" s="38">
        <v>14</v>
      </c>
      <c r="F18" s="38">
        <v>14</v>
      </c>
      <c r="G18" s="38">
        <v>14</v>
      </c>
      <c r="H18" s="38">
        <v>14</v>
      </c>
      <c r="I18" s="38">
        <v>14</v>
      </c>
      <c r="J18" s="38">
        <v>14</v>
      </c>
      <c r="K18" s="38">
        <v>14</v>
      </c>
      <c r="L18" s="38">
        <v>14</v>
      </c>
      <c r="M18" s="38">
        <v>14</v>
      </c>
      <c r="N18" s="38">
        <v>14</v>
      </c>
      <c r="O18" s="38">
        <v>14</v>
      </c>
      <c r="P18" s="38">
        <v>14</v>
      </c>
      <c r="Q18" s="38">
        <v>14</v>
      </c>
      <c r="R18" s="46"/>
    </row>
    <row r="19" spans="2:18" ht="9.75" thickBot="1" x14ac:dyDescent="0.2">
      <c r="B19" s="43" t="s">
        <v>984</v>
      </c>
      <c r="C19" s="38">
        <f t="shared" ref="C19:Q19" si="3">SUM(C20:C23)</f>
        <v>4554.1059999999998</v>
      </c>
      <c r="D19" s="38">
        <f t="shared" si="3"/>
        <v>4555.1050000000005</v>
      </c>
      <c r="E19" s="38">
        <f t="shared" si="3"/>
        <v>4555.1050000000005</v>
      </c>
      <c r="F19" s="38">
        <f t="shared" si="3"/>
        <v>4595.1050000000005</v>
      </c>
      <c r="G19" s="38">
        <f t="shared" si="3"/>
        <v>4836.3050000000012</v>
      </c>
      <c r="H19" s="38">
        <f t="shared" si="3"/>
        <v>5205.8050000000003</v>
      </c>
      <c r="I19" s="38">
        <f t="shared" si="3"/>
        <v>5474.1049999999996</v>
      </c>
      <c r="J19" s="38">
        <f t="shared" si="3"/>
        <v>5474.1049999999996</v>
      </c>
      <c r="K19" s="38">
        <f t="shared" si="3"/>
        <v>6029.7049999999999</v>
      </c>
      <c r="L19" s="38">
        <f t="shared" si="3"/>
        <v>6409.704999999999</v>
      </c>
      <c r="M19" s="38">
        <f t="shared" si="3"/>
        <v>6533.4049999999997</v>
      </c>
      <c r="N19" s="38">
        <f t="shared" si="3"/>
        <v>8555.7049999999999</v>
      </c>
      <c r="O19" s="38">
        <f t="shared" si="3"/>
        <v>9916.005000000001</v>
      </c>
      <c r="P19" s="38">
        <f t="shared" si="3"/>
        <v>11276.305</v>
      </c>
      <c r="Q19" s="38">
        <f t="shared" si="3"/>
        <v>11276.305</v>
      </c>
      <c r="R19" s="46"/>
    </row>
    <row r="20" spans="2:18" ht="9.75" thickBot="1" x14ac:dyDescent="0.2">
      <c r="B20" s="44" t="s">
        <v>985</v>
      </c>
      <c r="C20" s="38">
        <v>1608</v>
      </c>
      <c r="D20" s="38">
        <v>1608</v>
      </c>
      <c r="E20" s="38">
        <v>1608</v>
      </c>
      <c r="F20" s="38">
        <v>1608</v>
      </c>
      <c r="G20" s="38">
        <v>1608</v>
      </c>
      <c r="H20" s="38">
        <v>1608</v>
      </c>
      <c r="I20" s="38">
        <v>1608</v>
      </c>
      <c r="J20" s="38">
        <v>1608</v>
      </c>
      <c r="K20" s="38">
        <v>1608</v>
      </c>
      <c r="L20" s="38">
        <v>1608</v>
      </c>
      <c r="M20" s="38">
        <v>1608</v>
      </c>
      <c r="N20" s="38">
        <v>2968.3</v>
      </c>
      <c r="O20" s="38">
        <v>4328.6000000000004</v>
      </c>
      <c r="P20" s="38">
        <v>5688.9000000000005</v>
      </c>
      <c r="Q20" s="38">
        <v>5688.9000000000005</v>
      </c>
      <c r="R20" s="46"/>
    </row>
    <row r="21" spans="2:18" ht="9.75" thickBot="1" x14ac:dyDescent="0.2">
      <c r="B21" s="44" t="s">
        <v>986</v>
      </c>
      <c r="C21" s="38">
        <v>1009.9860000000001</v>
      </c>
      <c r="D21" s="38">
        <v>1009.9860000000001</v>
      </c>
      <c r="E21" s="38">
        <v>1009.9860000000001</v>
      </c>
      <c r="F21" s="38">
        <v>1049.9860000000003</v>
      </c>
      <c r="G21" s="38">
        <v>1291.1860000000004</v>
      </c>
      <c r="H21" s="38">
        <v>1576.7860000000001</v>
      </c>
      <c r="I21" s="38">
        <v>1725.0859999999998</v>
      </c>
      <c r="J21" s="38">
        <v>1725.0859999999998</v>
      </c>
      <c r="K21" s="38">
        <v>1823.2859999999998</v>
      </c>
      <c r="L21" s="38">
        <v>1823.2859999999998</v>
      </c>
      <c r="M21" s="38">
        <v>1946.9859999999999</v>
      </c>
      <c r="N21" s="38">
        <v>1946.9859999999999</v>
      </c>
      <c r="O21" s="38">
        <v>1946.9859999999999</v>
      </c>
      <c r="P21" s="38">
        <v>1946.9859999999999</v>
      </c>
      <c r="Q21" s="38">
        <v>1946.9859999999999</v>
      </c>
      <c r="R21" s="46"/>
    </row>
    <row r="22" spans="2:18" ht="9.75" thickBot="1" x14ac:dyDescent="0.2">
      <c r="B22" s="44" t="s">
        <v>987</v>
      </c>
      <c r="C22" s="38">
        <v>1929.5100000000002</v>
      </c>
      <c r="D22" s="38">
        <v>1930.5090000000005</v>
      </c>
      <c r="E22" s="38">
        <v>1930.5090000000005</v>
      </c>
      <c r="F22" s="38">
        <v>1930.5090000000005</v>
      </c>
      <c r="G22" s="38">
        <v>1930.5090000000005</v>
      </c>
      <c r="H22" s="38">
        <v>2014.4090000000006</v>
      </c>
      <c r="I22" s="38">
        <v>2134.4090000000001</v>
      </c>
      <c r="J22" s="38">
        <v>2134.4090000000001</v>
      </c>
      <c r="K22" s="38">
        <v>2591.8090000000002</v>
      </c>
      <c r="L22" s="38">
        <v>2971.8089999999997</v>
      </c>
      <c r="M22" s="38">
        <v>2971.8089999999997</v>
      </c>
      <c r="N22" s="38">
        <v>3633.8089999999997</v>
      </c>
      <c r="O22" s="38">
        <v>3633.8089999999997</v>
      </c>
      <c r="P22" s="38">
        <v>3633.8089999999997</v>
      </c>
      <c r="Q22" s="38">
        <v>3633.8089999999997</v>
      </c>
      <c r="R22" s="46"/>
    </row>
    <row r="23" spans="2:18" ht="9.75" thickBot="1" x14ac:dyDescent="0.2">
      <c r="B23" s="44" t="s">
        <v>988</v>
      </c>
      <c r="C23" s="38">
        <v>6.61</v>
      </c>
      <c r="D23" s="38">
        <v>6.61</v>
      </c>
      <c r="E23" s="38">
        <v>6.61</v>
      </c>
      <c r="F23" s="38">
        <v>6.61</v>
      </c>
      <c r="G23" s="38">
        <v>6.61</v>
      </c>
      <c r="H23" s="38">
        <v>6.61</v>
      </c>
      <c r="I23" s="38">
        <v>6.61</v>
      </c>
      <c r="J23" s="38">
        <v>6.61</v>
      </c>
      <c r="K23" s="38">
        <v>6.61</v>
      </c>
      <c r="L23" s="38">
        <v>6.61</v>
      </c>
      <c r="M23" s="38">
        <v>6.61</v>
      </c>
      <c r="N23" s="38">
        <v>6.61</v>
      </c>
      <c r="O23" s="38">
        <v>6.61</v>
      </c>
      <c r="P23" s="38">
        <v>6.61</v>
      </c>
      <c r="Q23" s="38">
        <v>6.61</v>
      </c>
      <c r="R23" s="46"/>
    </row>
    <row r="24" spans="2:18" ht="9.75" thickBot="1" x14ac:dyDescent="0.2">
      <c r="B24" s="39" t="s">
        <v>1073</v>
      </c>
      <c r="C24" s="45">
        <f t="shared" ref="C24:P24" si="4">C5+C12</f>
        <v>79498.947480000003</v>
      </c>
      <c r="D24" s="45">
        <f t="shared" si="4"/>
        <v>87436.266479999991</v>
      </c>
      <c r="E24" s="45">
        <f t="shared" si="4"/>
        <v>87968.926479999995</v>
      </c>
      <c r="F24" s="45">
        <f t="shared" si="4"/>
        <v>90817.926479999995</v>
      </c>
      <c r="G24" s="45">
        <f t="shared" si="4"/>
        <v>94868.477839999992</v>
      </c>
      <c r="H24" s="45">
        <f t="shared" si="4"/>
        <v>98095.322685499996</v>
      </c>
      <c r="I24" s="45">
        <f t="shared" si="4"/>
        <v>102210.22558181999</v>
      </c>
      <c r="J24" s="45">
        <f t="shared" si="4"/>
        <v>105077.30297058</v>
      </c>
      <c r="K24" s="45">
        <f t="shared" si="4"/>
        <v>108512.07722758001</v>
      </c>
      <c r="L24" s="45">
        <f t="shared" si="4"/>
        <v>111409.31687800001</v>
      </c>
      <c r="M24" s="45">
        <f t="shared" si="4"/>
        <v>114485.50073849999</v>
      </c>
      <c r="N24" s="45">
        <f t="shared" si="4"/>
        <v>118183.99165180001</v>
      </c>
      <c r="O24" s="45">
        <f t="shared" si="4"/>
        <v>121954.80073850001</v>
      </c>
      <c r="P24" s="45">
        <f t="shared" si="4"/>
        <v>126331.48073849999</v>
      </c>
      <c r="Q24" s="45">
        <f>Q5+Q12</f>
        <v>130291.69292523999</v>
      </c>
      <c r="R24" s="46"/>
    </row>
    <row r="25" spans="2:18" ht="9.75" thickBot="1" x14ac:dyDescent="0.2">
      <c r="B25" s="288" t="s">
        <v>1201</v>
      </c>
      <c r="C25" s="288"/>
      <c r="D25" s="288"/>
      <c r="E25" s="288"/>
      <c r="F25" s="288"/>
      <c r="G25" s="288"/>
      <c r="H25" s="288"/>
      <c r="I25" s="288"/>
      <c r="J25" s="288"/>
      <c r="K25" s="288"/>
      <c r="L25" s="288"/>
      <c r="M25" s="288"/>
      <c r="N25" s="288"/>
      <c r="O25" s="288"/>
      <c r="P25" s="288"/>
      <c r="Q25" s="288"/>
    </row>
    <row r="26" spans="2:18" ht="9.75" thickBot="1" x14ac:dyDescent="0.2">
      <c r="B26" s="288" t="s">
        <v>156</v>
      </c>
      <c r="C26" s="288"/>
      <c r="D26" s="288"/>
      <c r="E26" s="288"/>
      <c r="F26" s="288"/>
      <c r="G26" s="288"/>
      <c r="H26" s="288"/>
      <c r="I26" s="288"/>
      <c r="J26" s="288"/>
      <c r="K26" s="288"/>
      <c r="L26" s="288"/>
      <c r="M26" s="288"/>
      <c r="N26" s="288"/>
      <c r="O26" s="288"/>
      <c r="P26" s="288"/>
      <c r="Q26" s="288"/>
    </row>
    <row r="27" spans="2:18" x14ac:dyDescent="0.15">
      <c r="B27" s="289"/>
      <c r="C27" s="289"/>
      <c r="D27" s="289"/>
      <c r="E27" s="289"/>
      <c r="F27" s="289"/>
      <c r="G27" s="289"/>
      <c r="H27" s="289"/>
      <c r="I27" s="289"/>
      <c r="J27" s="289"/>
      <c r="K27" s="289"/>
      <c r="L27" s="289"/>
      <c r="M27" s="289"/>
      <c r="N27" s="289"/>
      <c r="O27" s="289"/>
      <c r="P27" s="289"/>
      <c r="Q27" s="289"/>
    </row>
  </sheetData>
  <mergeCells count="9285">
    <mergeCell ref="JLI5:JLI6"/>
    <mergeCell ref="JLJ5:JLJ6"/>
    <mergeCell ref="JLK5:JLK6"/>
    <mergeCell ref="JLL5:JLL6"/>
    <mergeCell ref="JLM5:JLM6"/>
    <mergeCell ref="JLN5:JLN6"/>
    <mergeCell ref="JLC5:JLC6"/>
    <mergeCell ref="JLD5:JLD6"/>
    <mergeCell ref="JLE5:JLE6"/>
    <mergeCell ref="JLF5:JLF6"/>
    <mergeCell ref="JLG5:JLG6"/>
    <mergeCell ref="JLH5:JLH6"/>
    <mergeCell ref="B2:Q2"/>
    <mergeCell ref="B3:Q3"/>
    <mergeCell ref="JKY5:JKY6"/>
    <mergeCell ref="JKZ5:JKZ6"/>
    <mergeCell ref="JLA5:JLA6"/>
    <mergeCell ref="JLB5:JLB6"/>
    <mergeCell ref="JMA5:JMA6"/>
    <mergeCell ref="JMB5:JMB6"/>
    <mergeCell ref="JMC5:JMC6"/>
    <mergeCell ref="JMD5:JMD6"/>
    <mergeCell ref="JME5:JME6"/>
    <mergeCell ref="JMF5:JMF6"/>
    <mergeCell ref="JLU5:JLU6"/>
    <mergeCell ref="JLV5:JLV6"/>
    <mergeCell ref="JLW5:JLW6"/>
    <mergeCell ref="JLX5:JLX6"/>
    <mergeCell ref="JLY5:JLY6"/>
    <mergeCell ref="JLZ5:JLZ6"/>
    <mergeCell ref="JLO5:JLO6"/>
    <mergeCell ref="JLP5:JLP6"/>
    <mergeCell ref="JLQ5:JLQ6"/>
    <mergeCell ref="JLR5:JLR6"/>
    <mergeCell ref="JLS5:JLS6"/>
    <mergeCell ref="JLT5:JLT6"/>
    <mergeCell ref="JMS5:JMS6"/>
    <mergeCell ref="JMT5:JMT6"/>
    <mergeCell ref="JMU5:JMU6"/>
    <mergeCell ref="JMV5:JMV6"/>
    <mergeCell ref="JMW5:JMW6"/>
    <mergeCell ref="JMX5:JMX6"/>
    <mergeCell ref="JMM5:JMM6"/>
    <mergeCell ref="JMN5:JMN6"/>
    <mergeCell ref="JMO5:JMO6"/>
    <mergeCell ref="JMP5:JMP6"/>
    <mergeCell ref="JMQ5:JMQ6"/>
    <mergeCell ref="JMR5:JMR6"/>
    <mergeCell ref="JMG5:JMG6"/>
    <mergeCell ref="JMH5:JMH6"/>
    <mergeCell ref="JMI5:JMI6"/>
    <mergeCell ref="JMJ5:JMJ6"/>
    <mergeCell ref="JMK5:JMK6"/>
    <mergeCell ref="JML5:JML6"/>
    <mergeCell ref="JNK5:JNK6"/>
    <mergeCell ref="JNL5:JNL6"/>
    <mergeCell ref="JNM5:JNM6"/>
    <mergeCell ref="JNN5:JNN6"/>
    <mergeCell ref="JNO5:JNO6"/>
    <mergeCell ref="JNP5:JNP6"/>
    <mergeCell ref="JNE5:JNE6"/>
    <mergeCell ref="JNF5:JNF6"/>
    <mergeCell ref="JNG5:JNG6"/>
    <mergeCell ref="JNH5:JNH6"/>
    <mergeCell ref="JNI5:JNI6"/>
    <mergeCell ref="JNJ5:JNJ6"/>
    <mergeCell ref="JMY5:JMY6"/>
    <mergeCell ref="JMZ5:JMZ6"/>
    <mergeCell ref="JNA5:JNA6"/>
    <mergeCell ref="JNB5:JNB6"/>
    <mergeCell ref="JNC5:JNC6"/>
    <mergeCell ref="JND5:JND6"/>
    <mergeCell ref="JOC5:JOC6"/>
    <mergeCell ref="JOD5:JOD6"/>
    <mergeCell ref="JOE5:JOE6"/>
    <mergeCell ref="JOF5:JOF6"/>
    <mergeCell ref="JOG5:JOG6"/>
    <mergeCell ref="JOH5:JOH6"/>
    <mergeCell ref="JNW5:JNW6"/>
    <mergeCell ref="JNX5:JNX6"/>
    <mergeCell ref="JNY5:JNY6"/>
    <mergeCell ref="JNZ5:JNZ6"/>
    <mergeCell ref="JOA5:JOA6"/>
    <mergeCell ref="JOB5:JOB6"/>
    <mergeCell ref="JNQ5:JNQ6"/>
    <mergeCell ref="JNR5:JNR6"/>
    <mergeCell ref="JNS5:JNS6"/>
    <mergeCell ref="JNT5:JNT6"/>
    <mergeCell ref="JNU5:JNU6"/>
    <mergeCell ref="JNV5:JNV6"/>
    <mergeCell ref="JOU5:JOU6"/>
    <mergeCell ref="JOV5:JOV6"/>
    <mergeCell ref="JOW5:JOW6"/>
    <mergeCell ref="JOX5:JOX6"/>
    <mergeCell ref="JOY5:JOY6"/>
    <mergeCell ref="JOZ5:JOZ6"/>
    <mergeCell ref="JOO5:JOO6"/>
    <mergeCell ref="JOP5:JOP6"/>
    <mergeCell ref="JOQ5:JOQ6"/>
    <mergeCell ref="JOR5:JOR6"/>
    <mergeCell ref="JOS5:JOS6"/>
    <mergeCell ref="JOT5:JOT6"/>
    <mergeCell ref="JOI5:JOI6"/>
    <mergeCell ref="JOJ5:JOJ6"/>
    <mergeCell ref="JOK5:JOK6"/>
    <mergeCell ref="JOL5:JOL6"/>
    <mergeCell ref="JOM5:JOM6"/>
    <mergeCell ref="JON5:JON6"/>
    <mergeCell ref="JPM5:JPM6"/>
    <mergeCell ref="JPN5:JPN6"/>
    <mergeCell ref="JPO5:JPO6"/>
    <mergeCell ref="JPP5:JPP6"/>
    <mergeCell ref="JPQ5:JPQ6"/>
    <mergeCell ref="JPR5:JPR6"/>
    <mergeCell ref="JPG5:JPG6"/>
    <mergeCell ref="JPH5:JPH6"/>
    <mergeCell ref="JPI5:JPI6"/>
    <mergeCell ref="JPJ5:JPJ6"/>
    <mergeCell ref="JPK5:JPK6"/>
    <mergeCell ref="JPL5:JPL6"/>
    <mergeCell ref="JPA5:JPA6"/>
    <mergeCell ref="JPB5:JPB6"/>
    <mergeCell ref="JPC5:JPC6"/>
    <mergeCell ref="JPD5:JPD6"/>
    <mergeCell ref="JPE5:JPE6"/>
    <mergeCell ref="JPF5:JPF6"/>
    <mergeCell ref="JQE5:JQE6"/>
    <mergeCell ref="JQF5:JQF6"/>
    <mergeCell ref="JQG5:JQG6"/>
    <mergeCell ref="JQH5:JQH6"/>
    <mergeCell ref="JQI5:JQI6"/>
    <mergeCell ref="JQJ5:JQJ6"/>
    <mergeCell ref="JPY5:JPY6"/>
    <mergeCell ref="JPZ5:JPZ6"/>
    <mergeCell ref="JQA5:JQA6"/>
    <mergeCell ref="JQB5:JQB6"/>
    <mergeCell ref="JQC5:JQC6"/>
    <mergeCell ref="JQD5:JQD6"/>
    <mergeCell ref="JPS5:JPS6"/>
    <mergeCell ref="JPT5:JPT6"/>
    <mergeCell ref="JPU5:JPU6"/>
    <mergeCell ref="JPV5:JPV6"/>
    <mergeCell ref="JPW5:JPW6"/>
    <mergeCell ref="JPX5:JPX6"/>
    <mergeCell ref="JQW5:JQW6"/>
    <mergeCell ref="JQX5:JQX6"/>
    <mergeCell ref="JQY5:JQY6"/>
    <mergeCell ref="JQZ5:JQZ6"/>
    <mergeCell ref="JRA5:JRA6"/>
    <mergeCell ref="JRB5:JRB6"/>
    <mergeCell ref="JQQ5:JQQ6"/>
    <mergeCell ref="JQR5:JQR6"/>
    <mergeCell ref="JQS5:JQS6"/>
    <mergeCell ref="JQT5:JQT6"/>
    <mergeCell ref="JQU5:JQU6"/>
    <mergeCell ref="JQV5:JQV6"/>
    <mergeCell ref="JQK5:JQK6"/>
    <mergeCell ref="JQL5:JQL6"/>
    <mergeCell ref="JQM5:JQM6"/>
    <mergeCell ref="JQN5:JQN6"/>
    <mergeCell ref="JQO5:JQO6"/>
    <mergeCell ref="JQP5:JQP6"/>
    <mergeCell ref="JRO5:JRO6"/>
    <mergeCell ref="JRP5:JRP6"/>
    <mergeCell ref="JRQ5:JRQ6"/>
    <mergeCell ref="JRR5:JRR6"/>
    <mergeCell ref="JRS5:JRS6"/>
    <mergeCell ref="JRT5:JRT6"/>
    <mergeCell ref="JRI5:JRI6"/>
    <mergeCell ref="JRJ5:JRJ6"/>
    <mergeCell ref="JRK5:JRK6"/>
    <mergeCell ref="JRL5:JRL6"/>
    <mergeCell ref="JRM5:JRM6"/>
    <mergeCell ref="JRN5:JRN6"/>
    <mergeCell ref="JRC5:JRC6"/>
    <mergeCell ref="JRD5:JRD6"/>
    <mergeCell ref="JRE5:JRE6"/>
    <mergeCell ref="JRF5:JRF6"/>
    <mergeCell ref="JRG5:JRG6"/>
    <mergeCell ref="JRH5:JRH6"/>
    <mergeCell ref="JSG5:JSG6"/>
    <mergeCell ref="JSH5:JSH6"/>
    <mergeCell ref="JSI5:JSI6"/>
    <mergeCell ref="JSJ5:JSJ6"/>
    <mergeCell ref="JSK5:JSK6"/>
    <mergeCell ref="JSL5:JSL6"/>
    <mergeCell ref="JSA5:JSA6"/>
    <mergeCell ref="JSB5:JSB6"/>
    <mergeCell ref="JSC5:JSC6"/>
    <mergeCell ref="JSD5:JSD6"/>
    <mergeCell ref="JSE5:JSE6"/>
    <mergeCell ref="JSF5:JSF6"/>
    <mergeCell ref="JRU5:JRU6"/>
    <mergeCell ref="JRV5:JRV6"/>
    <mergeCell ref="JRW5:JRW6"/>
    <mergeCell ref="JRX5:JRX6"/>
    <mergeCell ref="JRY5:JRY6"/>
    <mergeCell ref="JRZ5:JRZ6"/>
    <mergeCell ref="JSY5:JSY6"/>
    <mergeCell ref="JSZ5:JSZ6"/>
    <mergeCell ref="JTA5:JTA6"/>
    <mergeCell ref="JTB5:JTB6"/>
    <mergeCell ref="JTC5:JTC6"/>
    <mergeCell ref="JTD5:JTD6"/>
    <mergeCell ref="JSS5:JSS6"/>
    <mergeCell ref="JST5:JST6"/>
    <mergeCell ref="JSU5:JSU6"/>
    <mergeCell ref="JSV5:JSV6"/>
    <mergeCell ref="JSW5:JSW6"/>
    <mergeCell ref="JSX5:JSX6"/>
    <mergeCell ref="JSM5:JSM6"/>
    <mergeCell ref="JSN5:JSN6"/>
    <mergeCell ref="JSO5:JSO6"/>
    <mergeCell ref="JSP5:JSP6"/>
    <mergeCell ref="JSQ5:JSQ6"/>
    <mergeCell ref="JSR5:JSR6"/>
    <mergeCell ref="JTQ5:JTQ6"/>
    <mergeCell ref="JTR5:JTR6"/>
    <mergeCell ref="JTS5:JTS6"/>
    <mergeCell ref="JTT5:JTT6"/>
    <mergeCell ref="JTU5:JTU6"/>
    <mergeCell ref="JTV5:JTV6"/>
    <mergeCell ref="JTK5:JTK6"/>
    <mergeCell ref="JTL5:JTL6"/>
    <mergeCell ref="JTM5:JTM6"/>
    <mergeCell ref="JTN5:JTN6"/>
    <mergeCell ref="JTO5:JTO6"/>
    <mergeCell ref="JTP5:JTP6"/>
    <mergeCell ref="JTE5:JTE6"/>
    <mergeCell ref="JTF5:JTF6"/>
    <mergeCell ref="JTG5:JTG6"/>
    <mergeCell ref="JTH5:JTH6"/>
    <mergeCell ref="JTI5:JTI6"/>
    <mergeCell ref="JTJ5:JTJ6"/>
    <mergeCell ref="JUI5:JUI6"/>
    <mergeCell ref="JUJ5:JUJ6"/>
    <mergeCell ref="JUK5:JUK6"/>
    <mergeCell ref="JUL5:JUL6"/>
    <mergeCell ref="JUM5:JUM6"/>
    <mergeCell ref="JUN5:JUN6"/>
    <mergeCell ref="JUC5:JUC6"/>
    <mergeCell ref="JUD5:JUD6"/>
    <mergeCell ref="JUE5:JUE6"/>
    <mergeCell ref="JUF5:JUF6"/>
    <mergeCell ref="JUG5:JUG6"/>
    <mergeCell ref="JUH5:JUH6"/>
    <mergeCell ref="JTW5:JTW6"/>
    <mergeCell ref="JTX5:JTX6"/>
    <mergeCell ref="JTY5:JTY6"/>
    <mergeCell ref="JTZ5:JTZ6"/>
    <mergeCell ref="JUA5:JUA6"/>
    <mergeCell ref="JUB5:JUB6"/>
    <mergeCell ref="JVA5:JVA6"/>
    <mergeCell ref="JVB5:JVB6"/>
    <mergeCell ref="JVC5:JVC6"/>
    <mergeCell ref="JVD5:JVD6"/>
    <mergeCell ref="JVE5:JVE6"/>
    <mergeCell ref="JVF5:JVF6"/>
    <mergeCell ref="JUU5:JUU6"/>
    <mergeCell ref="JUV5:JUV6"/>
    <mergeCell ref="JUW5:JUW6"/>
    <mergeCell ref="JUX5:JUX6"/>
    <mergeCell ref="JUY5:JUY6"/>
    <mergeCell ref="JUZ5:JUZ6"/>
    <mergeCell ref="JUO5:JUO6"/>
    <mergeCell ref="JUP5:JUP6"/>
    <mergeCell ref="JUQ5:JUQ6"/>
    <mergeCell ref="JUR5:JUR6"/>
    <mergeCell ref="JUS5:JUS6"/>
    <mergeCell ref="JUT5:JUT6"/>
    <mergeCell ref="JVS5:JVS6"/>
    <mergeCell ref="JVT5:JVT6"/>
    <mergeCell ref="JVU5:JVU6"/>
    <mergeCell ref="JVV5:JVV6"/>
    <mergeCell ref="JVW5:JVW6"/>
    <mergeCell ref="JVX5:JVX6"/>
    <mergeCell ref="JVM5:JVM6"/>
    <mergeCell ref="JVN5:JVN6"/>
    <mergeCell ref="JVO5:JVO6"/>
    <mergeCell ref="JVP5:JVP6"/>
    <mergeCell ref="JVQ5:JVQ6"/>
    <mergeCell ref="JVR5:JVR6"/>
    <mergeCell ref="JVG5:JVG6"/>
    <mergeCell ref="JVH5:JVH6"/>
    <mergeCell ref="JVI5:JVI6"/>
    <mergeCell ref="JVJ5:JVJ6"/>
    <mergeCell ref="JVK5:JVK6"/>
    <mergeCell ref="JVL5:JVL6"/>
    <mergeCell ref="JWK5:JWK6"/>
    <mergeCell ref="JWL5:JWL6"/>
    <mergeCell ref="JWM5:JWM6"/>
    <mergeCell ref="JWN5:JWN6"/>
    <mergeCell ref="JWO5:JWO6"/>
    <mergeCell ref="JWP5:JWP6"/>
    <mergeCell ref="JWE5:JWE6"/>
    <mergeCell ref="JWF5:JWF6"/>
    <mergeCell ref="JWG5:JWG6"/>
    <mergeCell ref="JWH5:JWH6"/>
    <mergeCell ref="JWI5:JWI6"/>
    <mergeCell ref="JWJ5:JWJ6"/>
    <mergeCell ref="JVY5:JVY6"/>
    <mergeCell ref="JVZ5:JVZ6"/>
    <mergeCell ref="JWA5:JWA6"/>
    <mergeCell ref="JWB5:JWB6"/>
    <mergeCell ref="JWC5:JWC6"/>
    <mergeCell ref="JWD5:JWD6"/>
    <mergeCell ref="JXC5:JXC6"/>
    <mergeCell ref="JXD5:JXD6"/>
    <mergeCell ref="JXE5:JXE6"/>
    <mergeCell ref="JXF5:JXF6"/>
    <mergeCell ref="JXG5:JXG6"/>
    <mergeCell ref="JXH5:JXH6"/>
    <mergeCell ref="JWW5:JWW6"/>
    <mergeCell ref="JWX5:JWX6"/>
    <mergeCell ref="JWY5:JWY6"/>
    <mergeCell ref="JWZ5:JWZ6"/>
    <mergeCell ref="JXA5:JXA6"/>
    <mergeCell ref="JXB5:JXB6"/>
    <mergeCell ref="JWQ5:JWQ6"/>
    <mergeCell ref="JWR5:JWR6"/>
    <mergeCell ref="JWS5:JWS6"/>
    <mergeCell ref="JWT5:JWT6"/>
    <mergeCell ref="JWU5:JWU6"/>
    <mergeCell ref="JWV5:JWV6"/>
    <mergeCell ref="JXU5:JXU6"/>
    <mergeCell ref="JXV5:JXV6"/>
    <mergeCell ref="JXW5:JXW6"/>
    <mergeCell ref="JXX5:JXX6"/>
    <mergeCell ref="JXY5:JXY6"/>
    <mergeCell ref="JXZ5:JXZ6"/>
    <mergeCell ref="JXO5:JXO6"/>
    <mergeCell ref="JXP5:JXP6"/>
    <mergeCell ref="JXQ5:JXQ6"/>
    <mergeCell ref="JXR5:JXR6"/>
    <mergeCell ref="JXS5:JXS6"/>
    <mergeCell ref="JXT5:JXT6"/>
    <mergeCell ref="JXI5:JXI6"/>
    <mergeCell ref="JXJ5:JXJ6"/>
    <mergeCell ref="JXK5:JXK6"/>
    <mergeCell ref="JXL5:JXL6"/>
    <mergeCell ref="JXM5:JXM6"/>
    <mergeCell ref="JXN5:JXN6"/>
    <mergeCell ref="JYM5:JYM6"/>
    <mergeCell ref="JYN5:JYN6"/>
    <mergeCell ref="JYO5:JYO6"/>
    <mergeCell ref="JYP5:JYP6"/>
    <mergeCell ref="JYQ5:JYQ6"/>
    <mergeCell ref="JYR5:JYR6"/>
    <mergeCell ref="JYG5:JYG6"/>
    <mergeCell ref="JYH5:JYH6"/>
    <mergeCell ref="JYI5:JYI6"/>
    <mergeCell ref="JYJ5:JYJ6"/>
    <mergeCell ref="JYK5:JYK6"/>
    <mergeCell ref="JYL5:JYL6"/>
    <mergeCell ref="JYA5:JYA6"/>
    <mergeCell ref="JYB5:JYB6"/>
    <mergeCell ref="JYC5:JYC6"/>
    <mergeCell ref="JYD5:JYD6"/>
    <mergeCell ref="JYE5:JYE6"/>
    <mergeCell ref="JYF5:JYF6"/>
    <mergeCell ref="JZE5:JZE6"/>
    <mergeCell ref="JZF5:JZF6"/>
    <mergeCell ref="JZG5:JZG6"/>
    <mergeCell ref="JZH5:JZH6"/>
    <mergeCell ref="JZI5:JZI6"/>
    <mergeCell ref="JZJ5:JZJ6"/>
    <mergeCell ref="JYY5:JYY6"/>
    <mergeCell ref="JYZ5:JYZ6"/>
    <mergeCell ref="JZA5:JZA6"/>
    <mergeCell ref="JZB5:JZB6"/>
    <mergeCell ref="JZC5:JZC6"/>
    <mergeCell ref="JZD5:JZD6"/>
    <mergeCell ref="JYS5:JYS6"/>
    <mergeCell ref="JYT5:JYT6"/>
    <mergeCell ref="JYU5:JYU6"/>
    <mergeCell ref="JYV5:JYV6"/>
    <mergeCell ref="JYW5:JYW6"/>
    <mergeCell ref="JYX5:JYX6"/>
    <mergeCell ref="JZW5:JZW6"/>
    <mergeCell ref="JZX5:JZX6"/>
    <mergeCell ref="JZY5:JZY6"/>
    <mergeCell ref="JZZ5:JZZ6"/>
    <mergeCell ref="KAA5:KAA6"/>
    <mergeCell ref="KAB5:KAB6"/>
    <mergeCell ref="JZQ5:JZQ6"/>
    <mergeCell ref="JZR5:JZR6"/>
    <mergeCell ref="JZS5:JZS6"/>
    <mergeCell ref="JZT5:JZT6"/>
    <mergeCell ref="JZU5:JZU6"/>
    <mergeCell ref="JZV5:JZV6"/>
    <mergeCell ref="JZK5:JZK6"/>
    <mergeCell ref="JZL5:JZL6"/>
    <mergeCell ref="JZM5:JZM6"/>
    <mergeCell ref="JZN5:JZN6"/>
    <mergeCell ref="JZO5:JZO6"/>
    <mergeCell ref="JZP5:JZP6"/>
    <mergeCell ref="KAO5:KAO6"/>
    <mergeCell ref="KAP5:KAP6"/>
    <mergeCell ref="KAQ5:KAQ6"/>
    <mergeCell ref="KAR5:KAR6"/>
    <mergeCell ref="KAS5:KAS6"/>
    <mergeCell ref="KAT5:KAT6"/>
    <mergeCell ref="KAI5:KAI6"/>
    <mergeCell ref="KAJ5:KAJ6"/>
    <mergeCell ref="KAK5:KAK6"/>
    <mergeCell ref="KAL5:KAL6"/>
    <mergeCell ref="KAM5:KAM6"/>
    <mergeCell ref="KAN5:KAN6"/>
    <mergeCell ref="KAC5:KAC6"/>
    <mergeCell ref="KAD5:KAD6"/>
    <mergeCell ref="KAE5:KAE6"/>
    <mergeCell ref="KAF5:KAF6"/>
    <mergeCell ref="KAG5:KAG6"/>
    <mergeCell ref="KAH5:KAH6"/>
    <mergeCell ref="KBG5:KBG6"/>
    <mergeCell ref="KBH5:KBH6"/>
    <mergeCell ref="KBI5:KBI6"/>
    <mergeCell ref="KBJ5:KBJ6"/>
    <mergeCell ref="KBK5:KBK6"/>
    <mergeCell ref="KBL5:KBL6"/>
    <mergeCell ref="KBA5:KBA6"/>
    <mergeCell ref="KBB5:KBB6"/>
    <mergeCell ref="KBC5:KBC6"/>
    <mergeCell ref="KBD5:KBD6"/>
    <mergeCell ref="KBE5:KBE6"/>
    <mergeCell ref="KBF5:KBF6"/>
    <mergeCell ref="KAU5:KAU6"/>
    <mergeCell ref="KAV5:KAV6"/>
    <mergeCell ref="KAW5:KAW6"/>
    <mergeCell ref="KAX5:KAX6"/>
    <mergeCell ref="KAY5:KAY6"/>
    <mergeCell ref="KAZ5:KAZ6"/>
    <mergeCell ref="KBY5:KBY6"/>
    <mergeCell ref="KBZ5:KBZ6"/>
    <mergeCell ref="KCA5:KCA6"/>
    <mergeCell ref="KCB5:KCB6"/>
    <mergeCell ref="KCC5:KCC6"/>
    <mergeCell ref="KCD5:KCD6"/>
    <mergeCell ref="KBS5:KBS6"/>
    <mergeCell ref="KBT5:KBT6"/>
    <mergeCell ref="KBU5:KBU6"/>
    <mergeCell ref="KBV5:KBV6"/>
    <mergeCell ref="KBW5:KBW6"/>
    <mergeCell ref="KBX5:KBX6"/>
    <mergeCell ref="KBM5:KBM6"/>
    <mergeCell ref="KBN5:KBN6"/>
    <mergeCell ref="KBO5:KBO6"/>
    <mergeCell ref="KBP5:KBP6"/>
    <mergeCell ref="KBQ5:KBQ6"/>
    <mergeCell ref="KBR5:KBR6"/>
    <mergeCell ref="KCQ5:KCQ6"/>
    <mergeCell ref="KCR5:KCR6"/>
    <mergeCell ref="KCS5:KCS6"/>
    <mergeCell ref="KCT5:KCT6"/>
    <mergeCell ref="KCU5:KCU6"/>
    <mergeCell ref="KCV5:KCV6"/>
    <mergeCell ref="KCK5:KCK6"/>
    <mergeCell ref="KCL5:KCL6"/>
    <mergeCell ref="KCM5:KCM6"/>
    <mergeCell ref="KCN5:KCN6"/>
    <mergeCell ref="KCO5:KCO6"/>
    <mergeCell ref="KCP5:KCP6"/>
    <mergeCell ref="KCE5:KCE6"/>
    <mergeCell ref="KCF5:KCF6"/>
    <mergeCell ref="KCG5:KCG6"/>
    <mergeCell ref="KCH5:KCH6"/>
    <mergeCell ref="KCI5:KCI6"/>
    <mergeCell ref="KCJ5:KCJ6"/>
    <mergeCell ref="KDI5:KDI6"/>
    <mergeCell ref="KDJ5:KDJ6"/>
    <mergeCell ref="KDK5:KDK6"/>
    <mergeCell ref="KDL5:KDL6"/>
    <mergeCell ref="KDM5:KDM6"/>
    <mergeCell ref="KDN5:KDN6"/>
    <mergeCell ref="KDC5:KDC6"/>
    <mergeCell ref="KDD5:KDD6"/>
    <mergeCell ref="KDE5:KDE6"/>
    <mergeCell ref="KDF5:KDF6"/>
    <mergeCell ref="KDG5:KDG6"/>
    <mergeCell ref="KDH5:KDH6"/>
    <mergeCell ref="KCW5:KCW6"/>
    <mergeCell ref="KCX5:KCX6"/>
    <mergeCell ref="KCY5:KCY6"/>
    <mergeCell ref="KCZ5:KCZ6"/>
    <mergeCell ref="KDA5:KDA6"/>
    <mergeCell ref="KDB5:KDB6"/>
    <mergeCell ref="KEA5:KEA6"/>
    <mergeCell ref="KEB5:KEB6"/>
    <mergeCell ref="KEC5:KEC6"/>
    <mergeCell ref="KED5:KED6"/>
    <mergeCell ref="KEE5:KEE6"/>
    <mergeCell ref="KEF5:KEF6"/>
    <mergeCell ref="KDU5:KDU6"/>
    <mergeCell ref="KDV5:KDV6"/>
    <mergeCell ref="KDW5:KDW6"/>
    <mergeCell ref="KDX5:KDX6"/>
    <mergeCell ref="KDY5:KDY6"/>
    <mergeCell ref="KDZ5:KDZ6"/>
    <mergeCell ref="KDO5:KDO6"/>
    <mergeCell ref="KDP5:KDP6"/>
    <mergeCell ref="KDQ5:KDQ6"/>
    <mergeCell ref="KDR5:KDR6"/>
    <mergeCell ref="KDS5:KDS6"/>
    <mergeCell ref="KDT5:KDT6"/>
    <mergeCell ref="KES5:KES6"/>
    <mergeCell ref="KET5:KET6"/>
    <mergeCell ref="KEU5:KEU6"/>
    <mergeCell ref="KEV5:KEV6"/>
    <mergeCell ref="KEW5:KEW6"/>
    <mergeCell ref="KEX5:KEX6"/>
    <mergeCell ref="KEM5:KEM6"/>
    <mergeCell ref="KEN5:KEN6"/>
    <mergeCell ref="KEO5:KEO6"/>
    <mergeCell ref="KEP5:KEP6"/>
    <mergeCell ref="KEQ5:KEQ6"/>
    <mergeCell ref="KER5:KER6"/>
    <mergeCell ref="KEG5:KEG6"/>
    <mergeCell ref="KEH5:KEH6"/>
    <mergeCell ref="KEI5:KEI6"/>
    <mergeCell ref="KEJ5:KEJ6"/>
    <mergeCell ref="KEK5:KEK6"/>
    <mergeCell ref="KEL5:KEL6"/>
    <mergeCell ref="KFK5:KFK6"/>
    <mergeCell ref="KFL5:KFL6"/>
    <mergeCell ref="KFM5:KFM6"/>
    <mergeCell ref="KFN5:KFN6"/>
    <mergeCell ref="KFO5:KFO6"/>
    <mergeCell ref="KFP5:KFP6"/>
    <mergeCell ref="KFE5:KFE6"/>
    <mergeCell ref="KFF5:KFF6"/>
    <mergeCell ref="KFG5:KFG6"/>
    <mergeCell ref="KFH5:KFH6"/>
    <mergeCell ref="KFI5:KFI6"/>
    <mergeCell ref="KFJ5:KFJ6"/>
    <mergeCell ref="KEY5:KEY6"/>
    <mergeCell ref="KEZ5:KEZ6"/>
    <mergeCell ref="KFA5:KFA6"/>
    <mergeCell ref="KFB5:KFB6"/>
    <mergeCell ref="KFC5:KFC6"/>
    <mergeCell ref="KFD5:KFD6"/>
    <mergeCell ref="KGC5:KGC6"/>
    <mergeCell ref="KGD5:KGD6"/>
    <mergeCell ref="KGE5:KGE6"/>
    <mergeCell ref="KGF5:KGF6"/>
    <mergeCell ref="KGG5:KGG6"/>
    <mergeCell ref="KGH5:KGH6"/>
    <mergeCell ref="KFW5:KFW6"/>
    <mergeCell ref="KFX5:KFX6"/>
    <mergeCell ref="KFY5:KFY6"/>
    <mergeCell ref="KFZ5:KFZ6"/>
    <mergeCell ref="KGA5:KGA6"/>
    <mergeCell ref="KGB5:KGB6"/>
    <mergeCell ref="KFQ5:KFQ6"/>
    <mergeCell ref="KFR5:KFR6"/>
    <mergeCell ref="KFS5:KFS6"/>
    <mergeCell ref="KFT5:KFT6"/>
    <mergeCell ref="KFU5:KFU6"/>
    <mergeCell ref="KFV5:KFV6"/>
    <mergeCell ref="KGU5:KGU6"/>
    <mergeCell ref="KGV5:KGV6"/>
    <mergeCell ref="KGW5:KGW6"/>
    <mergeCell ref="KGX5:KGX6"/>
    <mergeCell ref="KGY5:KGY6"/>
    <mergeCell ref="KGZ5:KGZ6"/>
    <mergeCell ref="KGO5:KGO6"/>
    <mergeCell ref="KGP5:KGP6"/>
    <mergeCell ref="KGQ5:KGQ6"/>
    <mergeCell ref="KGR5:KGR6"/>
    <mergeCell ref="KGS5:KGS6"/>
    <mergeCell ref="KGT5:KGT6"/>
    <mergeCell ref="KGI5:KGI6"/>
    <mergeCell ref="KGJ5:KGJ6"/>
    <mergeCell ref="KGK5:KGK6"/>
    <mergeCell ref="KGL5:KGL6"/>
    <mergeCell ref="KGM5:KGM6"/>
    <mergeCell ref="KGN5:KGN6"/>
    <mergeCell ref="KHM5:KHM6"/>
    <mergeCell ref="KHN5:KHN6"/>
    <mergeCell ref="KHO5:KHO6"/>
    <mergeCell ref="KHP5:KHP6"/>
    <mergeCell ref="KHQ5:KHQ6"/>
    <mergeCell ref="KHR5:KHR6"/>
    <mergeCell ref="KHG5:KHG6"/>
    <mergeCell ref="KHH5:KHH6"/>
    <mergeCell ref="KHI5:KHI6"/>
    <mergeCell ref="KHJ5:KHJ6"/>
    <mergeCell ref="KHK5:KHK6"/>
    <mergeCell ref="KHL5:KHL6"/>
    <mergeCell ref="KHA5:KHA6"/>
    <mergeCell ref="KHB5:KHB6"/>
    <mergeCell ref="KHC5:KHC6"/>
    <mergeCell ref="KHD5:KHD6"/>
    <mergeCell ref="KHE5:KHE6"/>
    <mergeCell ref="KHF5:KHF6"/>
    <mergeCell ref="KIE5:KIE6"/>
    <mergeCell ref="KIF5:KIF6"/>
    <mergeCell ref="KIG5:KIG6"/>
    <mergeCell ref="KIH5:KIH6"/>
    <mergeCell ref="KII5:KII6"/>
    <mergeCell ref="KIJ5:KIJ6"/>
    <mergeCell ref="KHY5:KHY6"/>
    <mergeCell ref="KHZ5:KHZ6"/>
    <mergeCell ref="KIA5:KIA6"/>
    <mergeCell ref="KIB5:KIB6"/>
    <mergeCell ref="KIC5:KIC6"/>
    <mergeCell ref="KID5:KID6"/>
    <mergeCell ref="KHS5:KHS6"/>
    <mergeCell ref="KHT5:KHT6"/>
    <mergeCell ref="KHU5:KHU6"/>
    <mergeCell ref="KHV5:KHV6"/>
    <mergeCell ref="KHW5:KHW6"/>
    <mergeCell ref="KHX5:KHX6"/>
    <mergeCell ref="KIW5:KIW6"/>
    <mergeCell ref="KIX5:KIX6"/>
    <mergeCell ref="KIY5:KIY6"/>
    <mergeCell ref="KIZ5:KIZ6"/>
    <mergeCell ref="KJA5:KJA6"/>
    <mergeCell ref="KJB5:KJB6"/>
    <mergeCell ref="KIQ5:KIQ6"/>
    <mergeCell ref="KIR5:KIR6"/>
    <mergeCell ref="KIS5:KIS6"/>
    <mergeCell ref="KIT5:KIT6"/>
    <mergeCell ref="KIU5:KIU6"/>
    <mergeCell ref="KIV5:KIV6"/>
    <mergeCell ref="KIK5:KIK6"/>
    <mergeCell ref="KIL5:KIL6"/>
    <mergeCell ref="KIM5:KIM6"/>
    <mergeCell ref="KIN5:KIN6"/>
    <mergeCell ref="KIO5:KIO6"/>
    <mergeCell ref="KIP5:KIP6"/>
    <mergeCell ref="KJO5:KJO6"/>
    <mergeCell ref="KJP5:KJP6"/>
    <mergeCell ref="KJQ5:KJQ6"/>
    <mergeCell ref="KJR5:KJR6"/>
    <mergeCell ref="KJS5:KJS6"/>
    <mergeCell ref="KJT5:KJT6"/>
    <mergeCell ref="KJI5:KJI6"/>
    <mergeCell ref="KJJ5:KJJ6"/>
    <mergeCell ref="KJK5:KJK6"/>
    <mergeCell ref="KJL5:KJL6"/>
    <mergeCell ref="KJM5:KJM6"/>
    <mergeCell ref="KJN5:KJN6"/>
    <mergeCell ref="KJC5:KJC6"/>
    <mergeCell ref="KJD5:KJD6"/>
    <mergeCell ref="KJE5:KJE6"/>
    <mergeCell ref="KJF5:KJF6"/>
    <mergeCell ref="KJG5:KJG6"/>
    <mergeCell ref="KJH5:KJH6"/>
    <mergeCell ref="KKG5:KKG6"/>
    <mergeCell ref="KKH5:KKH6"/>
    <mergeCell ref="KKI5:KKI6"/>
    <mergeCell ref="KKJ5:KKJ6"/>
    <mergeCell ref="KKK5:KKK6"/>
    <mergeCell ref="KKL5:KKL6"/>
    <mergeCell ref="KKA5:KKA6"/>
    <mergeCell ref="KKB5:KKB6"/>
    <mergeCell ref="KKC5:KKC6"/>
    <mergeCell ref="KKD5:KKD6"/>
    <mergeCell ref="KKE5:KKE6"/>
    <mergeCell ref="KKF5:KKF6"/>
    <mergeCell ref="KJU5:KJU6"/>
    <mergeCell ref="KJV5:KJV6"/>
    <mergeCell ref="KJW5:KJW6"/>
    <mergeCell ref="KJX5:KJX6"/>
    <mergeCell ref="KJY5:KJY6"/>
    <mergeCell ref="KJZ5:KJZ6"/>
    <mergeCell ref="KKY5:KKY6"/>
    <mergeCell ref="KKZ5:KKZ6"/>
    <mergeCell ref="KLA5:KLA6"/>
    <mergeCell ref="KLB5:KLB6"/>
    <mergeCell ref="KLC5:KLC6"/>
    <mergeCell ref="KLD5:KLD6"/>
    <mergeCell ref="KKS5:KKS6"/>
    <mergeCell ref="KKT5:KKT6"/>
    <mergeCell ref="KKU5:KKU6"/>
    <mergeCell ref="KKV5:KKV6"/>
    <mergeCell ref="KKW5:KKW6"/>
    <mergeCell ref="KKX5:KKX6"/>
    <mergeCell ref="KKM5:KKM6"/>
    <mergeCell ref="KKN5:KKN6"/>
    <mergeCell ref="KKO5:KKO6"/>
    <mergeCell ref="KKP5:KKP6"/>
    <mergeCell ref="KKQ5:KKQ6"/>
    <mergeCell ref="KKR5:KKR6"/>
    <mergeCell ref="KLQ5:KLQ6"/>
    <mergeCell ref="KLR5:KLR6"/>
    <mergeCell ref="KLS5:KLS6"/>
    <mergeCell ref="KLT5:KLT6"/>
    <mergeCell ref="KLU5:KLU6"/>
    <mergeCell ref="KLV5:KLV6"/>
    <mergeCell ref="KLK5:KLK6"/>
    <mergeCell ref="KLL5:KLL6"/>
    <mergeCell ref="KLM5:KLM6"/>
    <mergeCell ref="KLN5:KLN6"/>
    <mergeCell ref="KLO5:KLO6"/>
    <mergeCell ref="KLP5:KLP6"/>
    <mergeCell ref="KLE5:KLE6"/>
    <mergeCell ref="KLF5:KLF6"/>
    <mergeCell ref="KLG5:KLG6"/>
    <mergeCell ref="KLH5:KLH6"/>
    <mergeCell ref="KLI5:KLI6"/>
    <mergeCell ref="KLJ5:KLJ6"/>
    <mergeCell ref="KMI5:KMI6"/>
    <mergeCell ref="KMJ5:KMJ6"/>
    <mergeCell ref="KMK5:KMK6"/>
    <mergeCell ref="KML5:KML6"/>
    <mergeCell ref="KMM5:KMM6"/>
    <mergeCell ref="KMN5:KMN6"/>
    <mergeCell ref="KMC5:KMC6"/>
    <mergeCell ref="KMD5:KMD6"/>
    <mergeCell ref="KME5:KME6"/>
    <mergeCell ref="KMF5:KMF6"/>
    <mergeCell ref="KMG5:KMG6"/>
    <mergeCell ref="KMH5:KMH6"/>
    <mergeCell ref="KLW5:KLW6"/>
    <mergeCell ref="KLX5:KLX6"/>
    <mergeCell ref="KLY5:KLY6"/>
    <mergeCell ref="KLZ5:KLZ6"/>
    <mergeCell ref="KMA5:KMA6"/>
    <mergeCell ref="KMB5:KMB6"/>
    <mergeCell ref="KNA5:KNA6"/>
    <mergeCell ref="KNB5:KNB6"/>
    <mergeCell ref="KNC5:KNC6"/>
    <mergeCell ref="KND5:KND6"/>
    <mergeCell ref="KNE5:KNE6"/>
    <mergeCell ref="KNF5:KNF6"/>
    <mergeCell ref="KMU5:KMU6"/>
    <mergeCell ref="KMV5:KMV6"/>
    <mergeCell ref="KMW5:KMW6"/>
    <mergeCell ref="KMX5:KMX6"/>
    <mergeCell ref="KMY5:KMY6"/>
    <mergeCell ref="KMZ5:KMZ6"/>
    <mergeCell ref="KMO5:KMO6"/>
    <mergeCell ref="KMP5:KMP6"/>
    <mergeCell ref="KMQ5:KMQ6"/>
    <mergeCell ref="KMR5:KMR6"/>
    <mergeCell ref="KMS5:KMS6"/>
    <mergeCell ref="KMT5:KMT6"/>
    <mergeCell ref="KNS5:KNS6"/>
    <mergeCell ref="KNT5:KNT6"/>
    <mergeCell ref="KNU5:KNU6"/>
    <mergeCell ref="KNV5:KNV6"/>
    <mergeCell ref="KNW5:KNW6"/>
    <mergeCell ref="KNX5:KNX6"/>
    <mergeCell ref="KNM5:KNM6"/>
    <mergeCell ref="KNN5:KNN6"/>
    <mergeCell ref="KNO5:KNO6"/>
    <mergeCell ref="KNP5:KNP6"/>
    <mergeCell ref="KNQ5:KNQ6"/>
    <mergeCell ref="KNR5:KNR6"/>
    <mergeCell ref="KNG5:KNG6"/>
    <mergeCell ref="KNH5:KNH6"/>
    <mergeCell ref="KNI5:KNI6"/>
    <mergeCell ref="KNJ5:KNJ6"/>
    <mergeCell ref="KNK5:KNK6"/>
    <mergeCell ref="KNL5:KNL6"/>
    <mergeCell ref="KOK5:KOK6"/>
    <mergeCell ref="KOL5:KOL6"/>
    <mergeCell ref="KOM5:KOM6"/>
    <mergeCell ref="KON5:KON6"/>
    <mergeCell ref="KOO5:KOO6"/>
    <mergeCell ref="KOP5:KOP6"/>
    <mergeCell ref="KOE5:KOE6"/>
    <mergeCell ref="KOF5:KOF6"/>
    <mergeCell ref="KOG5:KOG6"/>
    <mergeCell ref="KOH5:KOH6"/>
    <mergeCell ref="KOI5:KOI6"/>
    <mergeCell ref="KOJ5:KOJ6"/>
    <mergeCell ref="KNY5:KNY6"/>
    <mergeCell ref="KNZ5:KNZ6"/>
    <mergeCell ref="KOA5:KOA6"/>
    <mergeCell ref="KOB5:KOB6"/>
    <mergeCell ref="KOC5:KOC6"/>
    <mergeCell ref="KOD5:KOD6"/>
    <mergeCell ref="KPC5:KPC6"/>
    <mergeCell ref="KPD5:KPD6"/>
    <mergeCell ref="KPE5:KPE6"/>
    <mergeCell ref="KPF5:KPF6"/>
    <mergeCell ref="KPG5:KPG6"/>
    <mergeCell ref="KPH5:KPH6"/>
    <mergeCell ref="KOW5:KOW6"/>
    <mergeCell ref="KOX5:KOX6"/>
    <mergeCell ref="KOY5:KOY6"/>
    <mergeCell ref="KOZ5:KOZ6"/>
    <mergeCell ref="KPA5:KPA6"/>
    <mergeCell ref="KPB5:KPB6"/>
    <mergeCell ref="KOQ5:KOQ6"/>
    <mergeCell ref="KOR5:KOR6"/>
    <mergeCell ref="KOS5:KOS6"/>
    <mergeCell ref="KOT5:KOT6"/>
    <mergeCell ref="KOU5:KOU6"/>
    <mergeCell ref="KOV5:KOV6"/>
    <mergeCell ref="KPU5:KPU6"/>
    <mergeCell ref="KPV5:KPV6"/>
    <mergeCell ref="KPW5:KPW6"/>
    <mergeCell ref="KPX5:KPX6"/>
    <mergeCell ref="KPY5:KPY6"/>
    <mergeCell ref="KPZ5:KPZ6"/>
    <mergeCell ref="KPO5:KPO6"/>
    <mergeCell ref="KPP5:KPP6"/>
    <mergeCell ref="KPQ5:KPQ6"/>
    <mergeCell ref="KPR5:KPR6"/>
    <mergeCell ref="KPS5:KPS6"/>
    <mergeCell ref="KPT5:KPT6"/>
    <mergeCell ref="KPI5:KPI6"/>
    <mergeCell ref="KPJ5:KPJ6"/>
    <mergeCell ref="KPK5:KPK6"/>
    <mergeCell ref="KPL5:KPL6"/>
    <mergeCell ref="KPM5:KPM6"/>
    <mergeCell ref="KPN5:KPN6"/>
    <mergeCell ref="KQM5:KQM6"/>
    <mergeCell ref="KQN5:KQN6"/>
    <mergeCell ref="KQO5:KQO6"/>
    <mergeCell ref="KQP5:KQP6"/>
    <mergeCell ref="KQQ5:KQQ6"/>
    <mergeCell ref="KQR5:KQR6"/>
    <mergeCell ref="KQG5:KQG6"/>
    <mergeCell ref="KQH5:KQH6"/>
    <mergeCell ref="KQI5:KQI6"/>
    <mergeCell ref="KQJ5:KQJ6"/>
    <mergeCell ref="KQK5:KQK6"/>
    <mergeCell ref="KQL5:KQL6"/>
    <mergeCell ref="KQA5:KQA6"/>
    <mergeCell ref="KQB5:KQB6"/>
    <mergeCell ref="KQC5:KQC6"/>
    <mergeCell ref="KQD5:KQD6"/>
    <mergeCell ref="KQE5:KQE6"/>
    <mergeCell ref="KQF5:KQF6"/>
    <mergeCell ref="KRE5:KRE6"/>
    <mergeCell ref="KRF5:KRF6"/>
    <mergeCell ref="KRG5:KRG6"/>
    <mergeCell ref="KRH5:KRH6"/>
    <mergeCell ref="KRI5:KRI6"/>
    <mergeCell ref="KRJ5:KRJ6"/>
    <mergeCell ref="KQY5:KQY6"/>
    <mergeCell ref="KQZ5:KQZ6"/>
    <mergeCell ref="KRA5:KRA6"/>
    <mergeCell ref="KRB5:KRB6"/>
    <mergeCell ref="KRC5:KRC6"/>
    <mergeCell ref="KRD5:KRD6"/>
    <mergeCell ref="KQS5:KQS6"/>
    <mergeCell ref="KQT5:KQT6"/>
    <mergeCell ref="KQU5:KQU6"/>
    <mergeCell ref="KQV5:KQV6"/>
    <mergeCell ref="KQW5:KQW6"/>
    <mergeCell ref="KQX5:KQX6"/>
    <mergeCell ref="KRW5:KRW6"/>
    <mergeCell ref="KRX5:KRX6"/>
    <mergeCell ref="KRY5:KRY6"/>
    <mergeCell ref="KRZ5:KRZ6"/>
    <mergeCell ref="KSA5:KSA6"/>
    <mergeCell ref="KSB5:KSB6"/>
    <mergeCell ref="KRQ5:KRQ6"/>
    <mergeCell ref="KRR5:KRR6"/>
    <mergeCell ref="KRS5:KRS6"/>
    <mergeCell ref="KRT5:KRT6"/>
    <mergeCell ref="KRU5:KRU6"/>
    <mergeCell ref="KRV5:KRV6"/>
    <mergeCell ref="KRK5:KRK6"/>
    <mergeCell ref="KRL5:KRL6"/>
    <mergeCell ref="KRM5:KRM6"/>
    <mergeCell ref="KRN5:KRN6"/>
    <mergeCell ref="KRO5:KRO6"/>
    <mergeCell ref="KRP5:KRP6"/>
    <mergeCell ref="KSO5:KSO6"/>
    <mergeCell ref="KSP5:KSP6"/>
    <mergeCell ref="KSQ5:KSQ6"/>
    <mergeCell ref="KSR5:KSR6"/>
    <mergeCell ref="KSS5:KSS6"/>
    <mergeCell ref="KST5:KST6"/>
    <mergeCell ref="KSI5:KSI6"/>
    <mergeCell ref="KSJ5:KSJ6"/>
    <mergeCell ref="KSK5:KSK6"/>
    <mergeCell ref="KSL5:KSL6"/>
    <mergeCell ref="KSM5:KSM6"/>
    <mergeCell ref="KSN5:KSN6"/>
    <mergeCell ref="KSC5:KSC6"/>
    <mergeCell ref="KSD5:KSD6"/>
    <mergeCell ref="KSE5:KSE6"/>
    <mergeCell ref="KSF5:KSF6"/>
    <mergeCell ref="KSG5:KSG6"/>
    <mergeCell ref="KSH5:KSH6"/>
    <mergeCell ref="KTG5:KTG6"/>
    <mergeCell ref="KTH5:KTH6"/>
    <mergeCell ref="KTI5:KTI6"/>
    <mergeCell ref="KTJ5:KTJ6"/>
    <mergeCell ref="KTK5:KTK6"/>
    <mergeCell ref="KTL5:KTL6"/>
    <mergeCell ref="KTA5:KTA6"/>
    <mergeCell ref="KTB5:KTB6"/>
    <mergeCell ref="KTC5:KTC6"/>
    <mergeCell ref="KTD5:KTD6"/>
    <mergeCell ref="KTE5:KTE6"/>
    <mergeCell ref="KTF5:KTF6"/>
    <mergeCell ref="KSU5:KSU6"/>
    <mergeCell ref="KSV5:KSV6"/>
    <mergeCell ref="KSW5:KSW6"/>
    <mergeCell ref="KSX5:KSX6"/>
    <mergeCell ref="KSY5:KSY6"/>
    <mergeCell ref="KSZ5:KSZ6"/>
    <mergeCell ref="KTY5:KTY6"/>
    <mergeCell ref="KTZ5:KTZ6"/>
    <mergeCell ref="KUA5:KUA6"/>
    <mergeCell ref="KUB5:KUB6"/>
    <mergeCell ref="KUC5:KUC6"/>
    <mergeCell ref="KUD5:KUD6"/>
    <mergeCell ref="KTS5:KTS6"/>
    <mergeCell ref="KTT5:KTT6"/>
    <mergeCell ref="KTU5:KTU6"/>
    <mergeCell ref="KTV5:KTV6"/>
    <mergeCell ref="KTW5:KTW6"/>
    <mergeCell ref="KTX5:KTX6"/>
    <mergeCell ref="KTM5:KTM6"/>
    <mergeCell ref="KTN5:KTN6"/>
    <mergeCell ref="KTO5:KTO6"/>
    <mergeCell ref="KTP5:KTP6"/>
    <mergeCell ref="KTQ5:KTQ6"/>
    <mergeCell ref="KTR5:KTR6"/>
    <mergeCell ref="KUQ5:KUQ6"/>
    <mergeCell ref="KUR5:KUR6"/>
    <mergeCell ref="KUS5:KUS6"/>
    <mergeCell ref="KUT5:KUT6"/>
    <mergeCell ref="KUU5:KUU6"/>
    <mergeCell ref="KUV5:KUV6"/>
    <mergeCell ref="KUK5:KUK6"/>
    <mergeCell ref="KUL5:KUL6"/>
    <mergeCell ref="KUM5:KUM6"/>
    <mergeCell ref="KUN5:KUN6"/>
    <mergeCell ref="KUO5:KUO6"/>
    <mergeCell ref="KUP5:KUP6"/>
    <mergeCell ref="KUE5:KUE6"/>
    <mergeCell ref="KUF5:KUF6"/>
    <mergeCell ref="KUG5:KUG6"/>
    <mergeCell ref="KUH5:KUH6"/>
    <mergeCell ref="KUI5:KUI6"/>
    <mergeCell ref="KUJ5:KUJ6"/>
    <mergeCell ref="KVI5:KVI6"/>
    <mergeCell ref="KVJ5:KVJ6"/>
    <mergeCell ref="KVK5:KVK6"/>
    <mergeCell ref="KVL5:KVL6"/>
    <mergeCell ref="KVM5:KVM6"/>
    <mergeCell ref="KVN5:KVN6"/>
    <mergeCell ref="KVC5:KVC6"/>
    <mergeCell ref="KVD5:KVD6"/>
    <mergeCell ref="KVE5:KVE6"/>
    <mergeCell ref="KVF5:KVF6"/>
    <mergeCell ref="KVG5:KVG6"/>
    <mergeCell ref="KVH5:KVH6"/>
    <mergeCell ref="KUW5:KUW6"/>
    <mergeCell ref="KUX5:KUX6"/>
    <mergeCell ref="KUY5:KUY6"/>
    <mergeCell ref="KUZ5:KUZ6"/>
    <mergeCell ref="KVA5:KVA6"/>
    <mergeCell ref="KVB5:KVB6"/>
    <mergeCell ref="KWA5:KWA6"/>
    <mergeCell ref="KWB5:KWB6"/>
    <mergeCell ref="KWC5:KWC6"/>
    <mergeCell ref="KWD5:KWD6"/>
    <mergeCell ref="KWE5:KWE6"/>
    <mergeCell ref="KWF5:KWF6"/>
    <mergeCell ref="KVU5:KVU6"/>
    <mergeCell ref="KVV5:KVV6"/>
    <mergeCell ref="KVW5:KVW6"/>
    <mergeCell ref="KVX5:KVX6"/>
    <mergeCell ref="KVY5:KVY6"/>
    <mergeCell ref="KVZ5:KVZ6"/>
    <mergeCell ref="KVO5:KVO6"/>
    <mergeCell ref="KVP5:KVP6"/>
    <mergeCell ref="KVQ5:KVQ6"/>
    <mergeCell ref="KVR5:KVR6"/>
    <mergeCell ref="KVS5:KVS6"/>
    <mergeCell ref="KVT5:KVT6"/>
    <mergeCell ref="KWS5:KWS6"/>
    <mergeCell ref="KWT5:KWT6"/>
    <mergeCell ref="KWU5:KWU6"/>
    <mergeCell ref="KWV5:KWV6"/>
    <mergeCell ref="KWW5:KWW6"/>
    <mergeCell ref="KWX5:KWX6"/>
    <mergeCell ref="KWM5:KWM6"/>
    <mergeCell ref="KWN5:KWN6"/>
    <mergeCell ref="KWO5:KWO6"/>
    <mergeCell ref="KWP5:KWP6"/>
    <mergeCell ref="KWQ5:KWQ6"/>
    <mergeCell ref="KWR5:KWR6"/>
    <mergeCell ref="KWG5:KWG6"/>
    <mergeCell ref="KWH5:KWH6"/>
    <mergeCell ref="KWI5:KWI6"/>
    <mergeCell ref="KWJ5:KWJ6"/>
    <mergeCell ref="KWK5:KWK6"/>
    <mergeCell ref="KWL5:KWL6"/>
    <mergeCell ref="KXK5:KXK6"/>
    <mergeCell ref="KXL5:KXL6"/>
    <mergeCell ref="KXM5:KXM6"/>
    <mergeCell ref="KXN5:KXN6"/>
    <mergeCell ref="KXO5:KXO6"/>
    <mergeCell ref="KXP5:KXP6"/>
    <mergeCell ref="KXE5:KXE6"/>
    <mergeCell ref="KXF5:KXF6"/>
    <mergeCell ref="KXG5:KXG6"/>
    <mergeCell ref="KXH5:KXH6"/>
    <mergeCell ref="KXI5:KXI6"/>
    <mergeCell ref="KXJ5:KXJ6"/>
    <mergeCell ref="KWY5:KWY6"/>
    <mergeCell ref="KWZ5:KWZ6"/>
    <mergeCell ref="KXA5:KXA6"/>
    <mergeCell ref="KXB5:KXB6"/>
    <mergeCell ref="KXC5:KXC6"/>
    <mergeCell ref="KXD5:KXD6"/>
    <mergeCell ref="KYC5:KYC6"/>
    <mergeCell ref="KYD5:KYD6"/>
    <mergeCell ref="KYE5:KYE6"/>
    <mergeCell ref="KYF5:KYF6"/>
    <mergeCell ref="KYG5:KYG6"/>
    <mergeCell ref="KYH5:KYH6"/>
    <mergeCell ref="KXW5:KXW6"/>
    <mergeCell ref="KXX5:KXX6"/>
    <mergeCell ref="KXY5:KXY6"/>
    <mergeCell ref="KXZ5:KXZ6"/>
    <mergeCell ref="KYA5:KYA6"/>
    <mergeCell ref="KYB5:KYB6"/>
    <mergeCell ref="KXQ5:KXQ6"/>
    <mergeCell ref="KXR5:KXR6"/>
    <mergeCell ref="KXS5:KXS6"/>
    <mergeCell ref="KXT5:KXT6"/>
    <mergeCell ref="KXU5:KXU6"/>
    <mergeCell ref="KXV5:KXV6"/>
    <mergeCell ref="KYU5:KYU6"/>
    <mergeCell ref="KYV5:KYV6"/>
    <mergeCell ref="KYW5:KYW6"/>
    <mergeCell ref="KYX5:KYX6"/>
    <mergeCell ref="KYY5:KYY6"/>
    <mergeCell ref="KYZ5:KYZ6"/>
    <mergeCell ref="KYO5:KYO6"/>
    <mergeCell ref="KYP5:KYP6"/>
    <mergeCell ref="KYQ5:KYQ6"/>
    <mergeCell ref="KYR5:KYR6"/>
    <mergeCell ref="KYS5:KYS6"/>
    <mergeCell ref="KYT5:KYT6"/>
    <mergeCell ref="KYI5:KYI6"/>
    <mergeCell ref="KYJ5:KYJ6"/>
    <mergeCell ref="KYK5:KYK6"/>
    <mergeCell ref="KYL5:KYL6"/>
    <mergeCell ref="KYM5:KYM6"/>
    <mergeCell ref="KYN5:KYN6"/>
    <mergeCell ref="KZM5:KZM6"/>
    <mergeCell ref="KZN5:KZN6"/>
    <mergeCell ref="KZO5:KZO6"/>
    <mergeCell ref="KZP5:KZP6"/>
    <mergeCell ref="KZQ5:KZQ6"/>
    <mergeCell ref="KZR5:KZR6"/>
    <mergeCell ref="KZG5:KZG6"/>
    <mergeCell ref="KZH5:KZH6"/>
    <mergeCell ref="KZI5:KZI6"/>
    <mergeCell ref="KZJ5:KZJ6"/>
    <mergeCell ref="KZK5:KZK6"/>
    <mergeCell ref="KZL5:KZL6"/>
    <mergeCell ref="KZA5:KZA6"/>
    <mergeCell ref="KZB5:KZB6"/>
    <mergeCell ref="KZC5:KZC6"/>
    <mergeCell ref="KZD5:KZD6"/>
    <mergeCell ref="KZE5:KZE6"/>
    <mergeCell ref="KZF5:KZF6"/>
    <mergeCell ref="LAE5:LAE6"/>
    <mergeCell ref="LAF5:LAF6"/>
    <mergeCell ref="LAG5:LAG6"/>
    <mergeCell ref="LAH5:LAH6"/>
    <mergeCell ref="LAI5:LAI6"/>
    <mergeCell ref="LAJ5:LAJ6"/>
    <mergeCell ref="KZY5:KZY6"/>
    <mergeCell ref="KZZ5:KZZ6"/>
    <mergeCell ref="LAA5:LAA6"/>
    <mergeCell ref="LAB5:LAB6"/>
    <mergeCell ref="LAC5:LAC6"/>
    <mergeCell ref="LAD5:LAD6"/>
    <mergeCell ref="KZS5:KZS6"/>
    <mergeCell ref="KZT5:KZT6"/>
    <mergeCell ref="KZU5:KZU6"/>
    <mergeCell ref="KZV5:KZV6"/>
    <mergeCell ref="KZW5:KZW6"/>
    <mergeCell ref="KZX5:KZX6"/>
    <mergeCell ref="LAW5:LAW6"/>
    <mergeCell ref="LAX5:LAX6"/>
    <mergeCell ref="LAY5:LAY6"/>
    <mergeCell ref="LAZ5:LAZ6"/>
    <mergeCell ref="LBA5:LBA6"/>
    <mergeCell ref="LBB5:LBB6"/>
    <mergeCell ref="LAQ5:LAQ6"/>
    <mergeCell ref="LAR5:LAR6"/>
    <mergeCell ref="LAS5:LAS6"/>
    <mergeCell ref="LAT5:LAT6"/>
    <mergeCell ref="LAU5:LAU6"/>
    <mergeCell ref="LAV5:LAV6"/>
    <mergeCell ref="LAK5:LAK6"/>
    <mergeCell ref="LAL5:LAL6"/>
    <mergeCell ref="LAM5:LAM6"/>
    <mergeCell ref="LAN5:LAN6"/>
    <mergeCell ref="LAO5:LAO6"/>
    <mergeCell ref="LAP5:LAP6"/>
    <mergeCell ref="LBO5:LBO6"/>
    <mergeCell ref="LBP5:LBP6"/>
    <mergeCell ref="LBQ5:LBQ6"/>
    <mergeCell ref="LBR5:LBR6"/>
    <mergeCell ref="LBS5:LBS6"/>
    <mergeCell ref="LBT5:LBT6"/>
    <mergeCell ref="LBI5:LBI6"/>
    <mergeCell ref="LBJ5:LBJ6"/>
    <mergeCell ref="LBK5:LBK6"/>
    <mergeCell ref="LBL5:LBL6"/>
    <mergeCell ref="LBM5:LBM6"/>
    <mergeCell ref="LBN5:LBN6"/>
    <mergeCell ref="LBC5:LBC6"/>
    <mergeCell ref="LBD5:LBD6"/>
    <mergeCell ref="LBE5:LBE6"/>
    <mergeCell ref="LBF5:LBF6"/>
    <mergeCell ref="LBG5:LBG6"/>
    <mergeCell ref="LBH5:LBH6"/>
    <mergeCell ref="LCG5:LCG6"/>
    <mergeCell ref="LCH5:LCH6"/>
    <mergeCell ref="LCI5:LCI6"/>
    <mergeCell ref="LCJ5:LCJ6"/>
    <mergeCell ref="LCK5:LCK6"/>
    <mergeCell ref="LCL5:LCL6"/>
    <mergeCell ref="LCA5:LCA6"/>
    <mergeCell ref="LCB5:LCB6"/>
    <mergeCell ref="LCC5:LCC6"/>
    <mergeCell ref="LCD5:LCD6"/>
    <mergeCell ref="LCE5:LCE6"/>
    <mergeCell ref="LCF5:LCF6"/>
    <mergeCell ref="LBU5:LBU6"/>
    <mergeCell ref="LBV5:LBV6"/>
    <mergeCell ref="LBW5:LBW6"/>
    <mergeCell ref="LBX5:LBX6"/>
    <mergeCell ref="LBY5:LBY6"/>
    <mergeCell ref="LBZ5:LBZ6"/>
    <mergeCell ref="LCY5:LCY6"/>
    <mergeCell ref="LCZ5:LCZ6"/>
    <mergeCell ref="LDA5:LDA6"/>
    <mergeCell ref="LDB5:LDB6"/>
    <mergeCell ref="LDC5:LDC6"/>
    <mergeCell ref="LDD5:LDD6"/>
    <mergeCell ref="LCS5:LCS6"/>
    <mergeCell ref="LCT5:LCT6"/>
    <mergeCell ref="LCU5:LCU6"/>
    <mergeCell ref="LCV5:LCV6"/>
    <mergeCell ref="LCW5:LCW6"/>
    <mergeCell ref="LCX5:LCX6"/>
    <mergeCell ref="LCM5:LCM6"/>
    <mergeCell ref="LCN5:LCN6"/>
    <mergeCell ref="LCO5:LCO6"/>
    <mergeCell ref="LCP5:LCP6"/>
    <mergeCell ref="LCQ5:LCQ6"/>
    <mergeCell ref="LCR5:LCR6"/>
    <mergeCell ref="LDQ5:LDQ6"/>
    <mergeCell ref="LDR5:LDR6"/>
    <mergeCell ref="LDS5:LDS6"/>
    <mergeCell ref="LDT5:LDT6"/>
    <mergeCell ref="LDU5:LDU6"/>
    <mergeCell ref="LDV5:LDV6"/>
    <mergeCell ref="LDK5:LDK6"/>
    <mergeCell ref="LDL5:LDL6"/>
    <mergeCell ref="LDM5:LDM6"/>
    <mergeCell ref="LDN5:LDN6"/>
    <mergeCell ref="LDO5:LDO6"/>
    <mergeCell ref="LDP5:LDP6"/>
    <mergeCell ref="LDE5:LDE6"/>
    <mergeCell ref="LDF5:LDF6"/>
    <mergeCell ref="LDG5:LDG6"/>
    <mergeCell ref="LDH5:LDH6"/>
    <mergeCell ref="LDI5:LDI6"/>
    <mergeCell ref="LDJ5:LDJ6"/>
    <mergeCell ref="LEI5:LEI6"/>
    <mergeCell ref="LEJ5:LEJ6"/>
    <mergeCell ref="LEK5:LEK6"/>
    <mergeCell ref="LEL5:LEL6"/>
    <mergeCell ref="LEM5:LEM6"/>
    <mergeCell ref="LEN5:LEN6"/>
    <mergeCell ref="LEC5:LEC6"/>
    <mergeCell ref="LED5:LED6"/>
    <mergeCell ref="LEE5:LEE6"/>
    <mergeCell ref="LEF5:LEF6"/>
    <mergeCell ref="LEG5:LEG6"/>
    <mergeCell ref="LEH5:LEH6"/>
    <mergeCell ref="LDW5:LDW6"/>
    <mergeCell ref="LDX5:LDX6"/>
    <mergeCell ref="LDY5:LDY6"/>
    <mergeCell ref="LDZ5:LDZ6"/>
    <mergeCell ref="LEA5:LEA6"/>
    <mergeCell ref="LEB5:LEB6"/>
    <mergeCell ref="LFA5:LFA6"/>
    <mergeCell ref="LFB5:LFB6"/>
    <mergeCell ref="LFC5:LFC6"/>
    <mergeCell ref="LFD5:LFD6"/>
    <mergeCell ref="LFE5:LFE6"/>
    <mergeCell ref="LFF5:LFF6"/>
    <mergeCell ref="LEU5:LEU6"/>
    <mergeCell ref="LEV5:LEV6"/>
    <mergeCell ref="LEW5:LEW6"/>
    <mergeCell ref="LEX5:LEX6"/>
    <mergeCell ref="LEY5:LEY6"/>
    <mergeCell ref="LEZ5:LEZ6"/>
    <mergeCell ref="LEO5:LEO6"/>
    <mergeCell ref="LEP5:LEP6"/>
    <mergeCell ref="LEQ5:LEQ6"/>
    <mergeCell ref="LER5:LER6"/>
    <mergeCell ref="LES5:LES6"/>
    <mergeCell ref="LET5:LET6"/>
    <mergeCell ref="LFS5:LFS6"/>
    <mergeCell ref="LFT5:LFT6"/>
    <mergeCell ref="LFU5:LFU6"/>
    <mergeCell ref="LFV5:LFV6"/>
    <mergeCell ref="LFW5:LFW6"/>
    <mergeCell ref="LFX5:LFX6"/>
    <mergeCell ref="LFM5:LFM6"/>
    <mergeCell ref="LFN5:LFN6"/>
    <mergeCell ref="LFO5:LFO6"/>
    <mergeCell ref="LFP5:LFP6"/>
    <mergeCell ref="LFQ5:LFQ6"/>
    <mergeCell ref="LFR5:LFR6"/>
    <mergeCell ref="LFG5:LFG6"/>
    <mergeCell ref="LFH5:LFH6"/>
    <mergeCell ref="LFI5:LFI6"/>
    <mergeCell ref="LFJ5:LFJ6"/>
    <mergeCell ref="LFK5:LFK6"/>
    <mergeCell ref="LFL5:LFL6"/>
    <mergeCell ref="LGK5:LGK6"/>
    <mergeCell ref="LGL5:LGL6"/>
    <mergeCell ref="LGM5:LGM6"/>
    <mergeCell ref="LGN5:LGN6"/>
    <mergeCell ref="LGO5:LGO6"/>
    <mergeCell ref="LGP5:LGP6"/>
    <mergeCell ref="LGE5:LGE6"/>
    <mergeCell ref="LGF5:LGF6"/>
    <mergeCell ref="LGG5:LGG6"/>
    <mergeCell ref="LGH5:LGH6"/>
    <mergeCell ref="LGI5:LGI6"/>
    <mergeCell ref="LGJ5:LGJ6"/>
    <mergeCell ref="LFY5:LFY6"/>
    <mergeCell ref="LFZ5:LFZ6"/>
    <mergeCell ref="LGA5:LGA6"/>
    <mergeCell ref="LGB5:LGB6"/>
    <mergeCell ref="LGC5:LGC6"/>
    <mergeCell ref="LGD5:LGD6"/>
    <mergeCell ref="LHC5:LHC6"/>
    <mergeCell ref="LHD5:LHD6"/>
    <mergeCell ref="LHE5:LHE6"/>
    <mergeCell ref="LHF5:LHF6"/>
    <mergeCell ref="LHG5:LHG6"/>
    <mergeCell ref="LHH5:LHH6"/>
    <mergeCell ref="LGW5:LGW6"/>
    <mergeCell ref="LGX5:LGX6"/>
    <mergeCell ref="LGY5:LGY6"/>
    <mergeCell ref="LGZ5:LGZ6"/>
    <mergeCell ref="LHA5:LHA6"/>
    <mergeCell ref="LHB5:LHB6"/>
    <mergeCell ref="LGQ5:LGQ6"/>
    <mergeCell ref="LGR5:LGR6"/>
    <mergeCell ref="LGS5:LGS6"/>
    <mergeCell ref="LGT5:LGT6"/>
    <mergeCell ref="LGU5:LGU6"/>
    <mergeCell ref="LGV5:LGV6"/>
    <mergeCell ref="LHU5:LHU6"/>
    <mergeCell ref="LHV5:LHV6"/>
    <mergeCell ref="LHW5:LHW6"/>
    <mergeCell ref="LHX5:LHX6"/>
    <mergeCell ref="LHY5:LHY6"/>
    <mergeCell ref="LHZ5:LHZ6"/>
    <mergeCell ref="LHO5:LHO6"/>
    <mergeCell ref="LHP5:LHP6"/>
    <mergeCell ref="LHQ5:LHQ6"/>
    <mergeCell ref="LHR5:LHR6"/>
    <mergeCell ref="LHS5:LHS6"/>
    <mergeCell ref="LHT5:LHT6"/>
    <mergeCell ref="LHI5:LHI6"/>
    <mergeCell ref="LHJ5:LHJ6"/>
    <mergeCell ref="LHK5:LHK6"/>
    <mergeCell ref="LHL5:LHL6"/>
    <mergeCell ref="LHM5:LHM6"/>
    <mergeCell ref="LHN5:LHN6"/>
    <mergeCell ref="LIM5:LIM6"/>
    <mergeCell ref="LIN5:LIN6"/>
    <mergeCell ref="LIO5:LIO6"/>
    <mergeCell ref="LIP5:LIP6"/>
    <mergeCell ref="LIQ5:LIQ6"/>
    <mergeCell ref="LIR5:LIR6"/>
    <mergeCell ref="LIG5:LIG6"/>
    <mergeCell ref="LIH5:LIH6"/>
    <mergeCell ref="LII5:LII6"/>
    <mergeCell ref="LIJ5:LIJ6"/>
    <mergeCell ref="LIK5:LIK6"/>
    <mergeCell ref="LIL5:LIL6"/>
    <mergeCell ref="LIA5:LIA6"/>
    <mergeCell ref="LIB5:LIB6"/>
    <mergeCell ref="LIC5:LIC6"/>
    <mergeCell ref="LID5:LID6"/>
    <mergeCell ref="LIE5:LIE6"/>
    <mergeCell ref="LIF5:LIF6"/>
    <mergeCell ref="LJE5:LJE6"/>
    <mergeCell ref="LJF5:LJF6"/>
    <mergeCell ref="LJG5:LJG6"/>
    <mergeCell ref="LJH5:LJH6"/>
    <mergeCell ref="LJI5:LJI6"/>
    <mergeCell ref="LJJ5:LJJ6"/>
    <mergeCell ref="LIY5:LIY6"/>
    <mergeCell ref="LIZ5:LIZ6"/>
    <mergeCell ref="LJA5:LJA6"/>
    <mergeCell ref="LJB5:LJB6"/>
    <mergeCell ref="LJC5:LJC6"/>
    <mergeCell ref="LJD5:LJD6"/>
    <mergeCell ref="LIS5:LIS6"/>
    <mergeCell ref="LIT5:LIT6"/>
    <mergeCell ref="LIU5:LIU6"/>
    <mergeCell ref="LIV5:LIV6"/>
    <mergeCell ref="LIW5:LIW6"/>
    <mergeCell ref="LIX5:LIX6"/>
    <mergeCell ref="LJW5:LJW6"/>
    <mergeCell ref="LJX5:LJX6"/>
    <mergeCell ref="LJY5:LJY6"/>
    <mergeCell ref="LJZ5:LJZ6"/>
    <mergeCell ref="LKA5:LKA6"/>
    <mergeCell ref="LKB5:LKB6"/>
    <mergeCell ref="LJQ5:LJQ6"/>
    <mergeCell ref="LJR5:LJR6"/>
    <mergeCell ref="LJS5:LJS6"/>
    <mergeCell ref="LJT5:LJT6"/>
    <mergeCell ref="LJU5:LJU6"/>
    <mergeCell ref="LJV5:LJV6"/>
    <mergeCell ref="LJK5:LJK6"/>
    <mergeCell ref="LJL5:LJL6"/>
    <mergeCell ref="LJM5:LJM6"/>
    <mergeCell ref="LJN5:LJN6"/>
    <mergeCell ref="LJO5:LJO6"/>
    <mergeCell ref="LJP5:LJP6"/>
    <mergeCell ref="LKO5:LKO6"/>
    <mergeCell ref="LKP5:LKP6"/>
    <mergeCell ref="LKQ5:LKQ6"/>
    <mergeCell ref="LKR5:LKR6"/>
    <mergeCell ref="LKS5:LKS6"/>
    <mergeCell ref="LKT5:LKT6"/>
    <mergeCell ref="LKI5:LKI6"/>
    <mergeCell ref="LKJ5:LKJ6"/>
    <mergeCell ref="LKK5:LKK6"/>
    <mergeCell ref="LKL5:LKL6"/>
    <mergeCell ref="LKM5:LKM6"/>
    <mergeCell ref="LKN5:LKN6"/>
    <mergeCell ref="LKC5:LKC6"/>
    <mergeCell ref="LKD5:LKD6"/>
    <mergeCell ref="LKE5:LKE6"/>
    <mergeCell ref="LKF5:LKF6"/>
    <mergeCell ref="LKG5:LKG6"/>
    <mergeCell ref="LKH5:LKH6"/>
    <mergeCell ref="LLG5:LLG6"/>
    <mergeCell ref="LLH5:LLH6"/>
    <mergeCell ref="LLI5:LLI6"/>
    <mergeCell ref="LLJ5:LLJ6"/>
    <mergeCell ref="LLK5:LLK6"/>
    <mergeCell ref="LLL5:LLL6"/>
    <mergeCell ref="LLA5:LLA6"/>
    <mergeCell ref="LLB5:LLB6"/>
    <mergeCell ref="LLC5:LLC6"/>
    <mergeCell ref="LLD5:LLD6"/>
    <mergeCell ref="LLE5:LLE6"/>
    <mergeCell ref="LLF5:LLF6"/>
    <mergeCell ref="LKU5:LKU6"/>
    <mergeCell ref="LKV5:LKV6"/>
    <mergeCell ref="LKW5:LKW6"/>
    <mergeCell ref="LKX5:LKX6"/>
    <mergeCell ref="LKY5:LKY6"/>
    <mergeCell ref="LKZ5:LKZ6"/>
    <mergeCell ref="LLY5:LLY6"/>
    <mergeCell ref="LLZ5:LLZ6"/>
    <mergeCell ref="LMA5:LMA6"/>
    <mergeCell ref="LMB5:LMB6"/>
    <mergeCell ref="LMC5:LMC6"/>
    <mergeCell ref="LMD5:LMD6"/>
    <mergeCell ref="LLS5:LLS6"/>
    <mergeCell ref="LLT5:LLT6"/>
    <mergeCell ref="LLU5:LLU6"/>
    <mergeCell ref="LLV5:LLV6"/>
    <mergeCell ref="LLW5:LLW6"/>
    <mergeCell ref="LLX5:LLX6"/>
    <mergeCell ref="LLM5:LLM6"/>
    <mergeCell ref="LLN5:LLN6"/>
    <mergeCell ref="LLO5:LLO6"/>
    <mergeCell ref="LLP5:LLP6"/>
    <mergeCell ref="LLQ5:LLQ6"/>
    <mergeCell ref="LLR5:LLR6"/>
    <mergeCell ref="LMQ5:LMQ6"/>
    <mergeCell ref="LMR5:LMR6"/>
    <mergeCell ref="LMS5:LMS6"/>
    <mergeCell ref="LMT5:LMT6"/>
    <mergeCell ref="LMU5:LMU6"/>
    <mergeCell ref="LMV5:LMV6"/>
    <mergeCell ref="LMK5:LMK6"/>
    <mergeCell ref="LML5:LML6"/>
    <mergeCell ref="LMM5:LMM6"/>
    <mergeCell ref="LMN5:LMN6"/>
    <mergeCell ref="LMO5:LMO6"/>
    <mergeCell ref="LMP5:LMP6"/>
    <mergeCell ref="LME5:LME6"/>
    <mergeCell ref="LMF5:LMF6"/>
    <mergeCell ref="LMG5:LMG6"/>
    <mergeCell ref="LMH5:LMH6"/>
    <mergeCell ref="LMI5:LMI6"/>
    <mergeCell ref="LMJ5:LMJ6"/>
    <mergeCell ref="LNI5:LNI6"/>
    <mergeCell ref="LNJ5:LNJ6"/>
    <mergeCell ref="LNK5:LNK6"/>
    <mergeCell ref="LNL5:LNL6"/>
    <mergeCell ref="LNM5:LNM6"/>
    <mergeCell ref="LNN5:LNN6"/>
    <mergeCell ref="LNC5:LNC6"/>
    <mergeCell ref="LND5:LND6"/>
    <mergeCell ref="LNE5:LNE6"/>
    <mergeCell ref="LNF5:LNF6"/>
    <mergeCell ref="LNG5:LNG6"/>
    <mergeCell ref="LNH5:LNH6"/>
    <mergeCell ref="LMW5:LMW6"/>
    <mergeCell ref="LMX5:LMX6"/>
    <mergeCell ref="LMY5:LMY6"/>
    <mergeCell ref="LMZ5:LMZ6"/>
    <mergeCell ref="LNA5:LNA6"/>
    <mergeCell ref="LNB5:LNB6"/>
    <mergeCell ref="LOA5:LOA6"/>
    <mergeCell ref="LOB5:LOB6"/>
    <mergeCell ref="LOC5:LOC6"/>
    <mergeCell ref="LOD5:LOD6"/>
    <mergeCell ref="LOE5:LOE6"/>
    <mergeCell ref="LOF5:LOF6"/>
    <mergeCell ref="LNU5:LNU6"/>
    <mergeCell ref="LNV5:LNV6"/>
    <mergeCell ref="LNW5:LNW6"/>
    <mergeCell ref="LNX5:LNX6"/>
    <mergeCell ref="LNY5:LNY6"/>
    <mergeCell ref="LNZ5:LNZ6"/>
    <mergeCell ref="LNO5:LNO6"/>
    <mergeCell ref="LNP5:LNP6"/>
    <mergeCell ref="LNQ5:LNQ6"/>
    <mergeCell ref="LNR5:LNR6"/>
    <mergeCell ref="LNS5:LNS6"/>
    <mergeCell ref="LNT5:LNT6"/>
    <mergeCell ref="LOS5:LOS6"/>
    <mergeCell ref="LOT5:LOT6"/>
    <mergeCell ref="LOU5:LOU6"/>
    <mergeCell ref="LOV5:LOV6"/>
    <mergeCell ref="LOW5:LOW6"/>
    <mergeCell ref="LOX5:LOX6"/>
    <mergeCell ref="LOM5:LOM6"/>
    <mergeCell ref="LON5:LON6"/>
    <mergeCell ref="LOO5:LOO6"/>
    <mergeCell ref="LOP5:LOP6"/>
    <mergeCell ref="LOQ5:LOQ6"/>
    <mergeCell ref="LOR5:LOR6"/>
    <mergeCell ref="LOG5:LOG6"/>
    <mergeCell ref="LOH5:LOH6"/>
    <mergeCell ref="LOI5:LOI6"/>
    <mergeCell ref="LOJ5:LOJ6"/>
    <mergeCell ref="LOK5:LOK6"/>
    <mergeCell ref="LOL5:LOL6"/>
    <mergeCell ref="LPK5:LPK6"/>
    <mergeCell ref="LPL5:LPL6"/>
    <mergeCell ref="LPM5:LPM6"/>
    <mergeCell ref="LPN5:LPN6"/>
    <mergeCell ref="LPO5:LPO6"/>
    <mergeCell ref="LPP5:LPP6"/>
    <mergeCell ref="LPE5:LPE6"/>
    <mergeCell ref="LPF5:LPF6"/>
    <mergeCell ref="LPG5:LPG6"/>
    <mergeCell ref="LPH5:LPH6"/>
    <mergeCell ref="LPI5:LPI6"/>
    <mergeCell ref="LPJ5:LPJ6"/>
    <mergeCell ref="LOY5:LOY6"/>
    <mergeCell ref="LOZ5:LOZ6"/>
    <mergeCell ref="LPA5:LPA6"/>
    <mergeCell ref="LPB5:LPB6"/>
    <mergeCell ref="LPC5:LPC6"/>
    <mergeCell ref="LPD5:LPD6"/>
    <mergeCell ref="LQC5:LQC6"/>
    <mergeCell ref="LQD5:LQD6"/>
    <mergeCell ref="LQE5:LQE6"/>
    <mergeCell ref="LQF5:LQF6"/>
    <mergeCell ref="LQG5:LQG6"/>
    <mergeCell ref="LQH5:LQH6"/>
    <mergeCell ref="LPW5:LPW6"/>
    <mergeCell ref="LPX5:LPX6"/>
    <mergeCell ref="LPY5:LPY6"/>
    <mergeCell ref="LPZ5:LPZ6"/>
    <mergeCell ref="LQA5:LQA6"/>
    <mergeCell ref="LQB5:LQB6"/>
    <mergeCell ref="LPQ5:LPQ6"/>
    <mergeCell ref="LPR5:LPR6"/>
    <mergeCell ref="LPS5:LPS6"/>
    <mergeCell ref="LPT5:LPT6"/>
    <mergeCell ref="LPU5:LPU6"/>
    <mergeCell ref="LPV5:LPV6"/>
    <mergeCell ref="LQU5:LQU6"/>
    <mergeCell ref="LQV5:LQV6"/>
    <mergeCell ref="LQW5:LQW6"/>
    <mergeCell ref="LQX5:LQX6"/>
    <mergeCell ref="LQY5:LQY6"/>
    <mergeCell ref="LQZ5:LQZ6"/>
    <mergeCell ref="LQO5:LQO6"/>
    <mergeCell ref="LQP5:LQP6"/>
    <mergeCell ref="LQQ5:LQQ6"/>
    <mergeCell ref="LQR5:LQR6"/>
    <mergeCell ref="LQS5:LQS6"/>
    <mergeCell ref="LQT5:LQT6"/>
    <mergeCell ref="LQI5:LQI6"/>
    <mergeCell ref="LQJ5:LQJ6"/>
    <mergeCell ref="LQK5:LQK6"/>
    <mergeCell ref="LQL5:LQL6"/>
    <mergeCell ref="LQM5:LQM6"/>
    <mergeCell ref="LQN5:LQN6"/>
    <mergeCell ref="LRM5:LRM6"/>
    <mergeCell ref="LRN5:LRN6"/>
    <mergeCell ref="LRO5:LRO6"/>
    <mergeCell ref="LRP5:LRP6"/>
    <mergeCell ref="LRQ5:LRQ6"/>
    <mergeCell ref="LRR5:LRR6"/>
    <mergeCell ref="LRG5:LRG6"/>
    <mergeCell ref="LRH5:LRH6"/>
    <mergeCell ref="LRI5:LRI6"/>
    <mergeCell ref="LRJ5:LRJ6"/>
    <mergeCell ref="LRK5:LRK6"/>
    <mergeCell ref="LRL5:LRL6"/>
    <mergeCell ref="LRA5:LRA6"/>
    <mergeCell ref="LRB5:LRB6"/>
    <mergeCell ref="LRC5:LRC6"/>
    <mergeCell ref="LRD5:LRD6"/>
    <mergeCell ref="LRE5:LRE6"/>
    <mergeCell ref="LRF5:LRF6"/>
    <mergeCell ref="LSE5:LSE6"/>
    <mergeCell ref="LSF5:LSF6"/>
    <mergeCell ref="LSG5:LSG6"/>
    <mergeCell ref="LSH5:LSH6"/>
    <mergeCell ref="LSI5:LSI6"/>
    <mergeCell ref="LSJ5:LSJ6"/>
    <mergeCell ref="LRY5:LRY6"/>
    <mergeCell ref="LRZ5:LRZ6"/>
    <mergeCell ref="LSA5:LSA6"/>
    <mergeCell ref="LSB5:LSB6"/>
    <mergeCell ref="LSC5:LSC6"/>
    <mergeCell ref="LSD5:LSD6"/>
    <mergeCell ref="LRS5:LRS6"/>
    <mergeCell ref="LRT5:LRT6"/>
    <mergeCell ref="LRU5:LRU6"/>
    <mergeCell ref="LRV5:LRV6"/>
    <mergeCell ref="LRW5:LRW6"/>
    <mergeCell ref="LRX5:LRX6"/>
    <mergeCell ref="LSW5:LSW6"/>
    <mergeCell ref="LSX5:LSX6"/>
    <mergeCell ref="LSY5:LSY6"/>
    <mergeCell ref="LSZ5:LSZ6"/>
    <mergeCell ref="LTA5:LTA6"/>
    <mergeCell ref="LTB5:LTB6"/>
    <mergeCell ref="LSQ5:LSQ6"/>
    <mergeCell ref="LSR5:LSR6"/>
    <mergeCell ref="LSS5:LSS6"/>
    <mergeCell ref="LST5:LST6"/>
    <mergeCell ref="LSU5:LSU6"/>
    <mergeCell ref="LSV5:LSV6"/>
    <mergeCell ref="LSK5:LSK6"/>
    <mergeCell ref="LSL5:LSL6"/>
    <mergeCell ref="LSM5:LSM6"/>
    <mergeCell ref="LSN5:LSN6"/>
    <mergeCell ref="LSO5:LSO6"/>
    <mergeCell ref="LSP5:LSP6"/>
    <mergeCell ref="LTO5:LTO6"/>
    <mergeCell ref="LTP5:LTP6"/>
    <mergeCell ref="LTQ5:LTQ6"/>
    <mergeCell ref="LTR5:LTR6"/>
    <mergeCell ref="LTS5:LTS6"/>
    <mergeCell ref="LTT5:LTT6"/>
    <mergeCell ref="LTI5:LTI6"/>
    <mergeCell ref="LTJ5:LTJ6"/>
    <mergeCell ref="LTK5:LTK6"/>
    <mergeCell ref="LTL5:LTL6"/>
    <mergeCell ref="LTM5:LTM6"/>
    <mergeCell ref="LTN5:LTN6"/>
    <mergeCell ref="LTC5:LTC6"/>
    <mergeCell ref="LTD5:LTD6"/>
    <mergeCell ref="LTE5:LTE6"/>
    <mergeCell ref="LTF5:LTF6"/>
    <mergeCell ref="LTG5:LTG6"/>
    <mergeCell ref="LTH5:LTH6"/>
    <mergeCell ref="LUG5:LUG6"/>
    <mergeCell ref="LUH5:LUH6"/>
    <mergeCell ref="LUI5:LUI6"/>
    <mergeCell ref="LUJ5:LUJ6"/>
    <mergeCell ref="LUK5:LUK6"/>
    <mergeCell ref="LUL5:LUL6"/>
    <mergeCell ref="LUA5:LUA6"/>
    <mergeCell ref="LUB5:LUB6"/>
    <mergeCell ref="LUC5:LUC6"/>
    <mergeCell ref="LUD5:LUD6"/>
    <mergeCell ref="LUE5:LUE6"/>
    <mergeCell ref="LUF5:LUF6"/>
    <mergeCell ref="LTU5:LTU6"/>
    <mergeCell ref="LTV5:LTV6"/>
    <mergeCell ref="LTW5:LTW6"/>
    <mergeCell ref="LTX5:LTX6"/>
    <mergeCell ref="LTY5:LTY6"/>
    <mergeCell ref="LTZ5:LTZ6"/>
    <mergeCell ref="LUY5:LUY6"/>
    <mergeCell ref="LUZ5:LUZ6"/>
    <mergeCell ref="LVA5:LVA6"/>
    <mergeCell ref="LVB5:LVB6"/>
    <mergeCell ref="LVC5:LVC6"/>
    <mergeCell ref="LVD5:LVD6"/>
    <mergeCell ref="LUS5:LUS6"/>
    <mergeCell ref="LUT5:LUT6"/>
    <mergeCell ref="LUU5:LUU6"/>
    <mergeCell ref="LUV5:LUV6"/>
    <mergeCell ref="LUW5:LUW6"/>
    <mergeCell ref="LUX5:LUX6"/>
    <mergeCell ref="LUM5:LUM6"/>
    <mergeCell ref="LUN5:LUN6"/>
    <mergeCell ref="LUO5:LUO6"/>
    <mergeCell ref="LUP5:LUP6"/>
    <mergeCell ref="LUQ5:LUQ6"/>
    <mergeCell ref="LUR5:LUR6"/>
    <mergeCell ref="LVQ5:LVQ6"/>
    <mergeCell ref="LVR5:LVR6"/>
    <mergeCell ref="LVS5:LVS6"/>
    <mergeCell ref="LVT5:LVT6"/>
    <mergeCell ref="LVU5:LVU6"/>
    <mergeCell ref="LVV5:LVV6"/>
    <mergeCell ref="LVK5:LVK6"/>
    <mergeCell ref="LVL5:LVL6"/>
    <mergeCell ref="LVM5:LVM6"/>
    <mergeCell ref="LVN5:LVN6"/>
    <mergeCell ref="LVO5:LVO6"/>
    <mergeCell ref="LVP5:LVP6"/>
    <mergeCell ref="LVE5:LVE6"/>
    <mergeCell ref="LVF5:LVF6"/>
    <mergeCell ref="LVG5:LVG6"/>
    <mergeCell ref="LVH5:LVH6"/>
    <mergeCell ref="LVI5:LVI6"/>
    <mergeCell ref="LVJ5:LVJ6"/>
    <mergeCell ref="LWI5:LWI6"/>
    <mergeCell ref="LWJ5:LWJ6"/>
    <mergeCell ref="LWK5:LWK6"/>
    <mergeCell ref="LWL5:LWL6"/>
    <mergeCell ref="LWM5:LWM6"/>
    <mergeCell ref="LWN5:LWN6"/>
    <mergeCell ref="LWC5:LWC6"/>
    <mergeCell ref="LWD5:LWD6"/>
    <mergeCell ref="LWE5:LWE6"/>
    <mergeCell ref="LWF5:LWF6"/>
    <mergeCell ref="LWG5:LWG6"/>
    <mergeCell ref="LWH5:LWH6"/>
    <mergeCell ref="LVW5:LVW6"/>
    <mergeCell ref="LVX5:LVX6"/>
    <mergeCell ref="LVY5:LVY6"/>
    <mergeCell ref="LVZ5:LVZ6"/>
    <mergeCell ref="LWA5:LWA6"/>
    <mergeCell ref="LWB5:LWB6"/>
    <mergeCell ref="LXA5:LXA6"/>
    <mergeCell ref="LXB5:LXB6"/>
    <mergeCell ref="LXC5:LXC6"/>
    <mergeCell ref="LXD5:LXD6"/>
    <mergeCell ref="LXE5:LXE6"/>
    <mergeCell ref="LXF5:LXF6"/>
    <mergeCell ref="LWU5:LWU6"/>
    <mergeCell ref="LWV5:LWV6"/>
    <mergeCell ref="LWW5:LWW6"/>
    <mergeCell ref="LWX5:LWX6"/>
    <mergeCell ref="LWY5:LWY6"/>
    <mergeCell ref="LWZ5:LWZ6"/>
    <mergeCell ref="LWO5:LWO6"/>
    <mergeCell ref="LWP5:LWP6"/>
    <mergeCell ref="LWQ5:LWQ6"/>
    <mergeCell ref="LWR5:LWR6"/>
    <mergeCell ref="LWS5:LWS6"/>
    <mergeCell ref="LWT5:LWT6"/>
    <mergeCell ref="LXS5:LXS6"/>
    <mergeCell ref="LXT5:LXT6"/>
    <mergeCell ref="LXU5:LXU6"/>
    <mergeCell ref="LXV5:LXV6"/>
    <mergeCell ref="LXW5:LXW6"/>
    <mergeCell ref="LXX5:LXX6"/>
    <mergeCell ref="LXM5:LXM6"/>
    <mergeCell ref="LXN5:LXN6"/>
    <mergeCell ref="LXO5:LXO6"/>
    <mergeCell ref="LXP5:LXP6"/>
    <mergeCell ref="LXQ5:LXQ6"/>
    <mergeCell ref="LXR5:LXR6"/>
    <mergeCell ref="LXG5:LXG6"/>
    <mergeCell ref="LXH5:LXH6"/>
    <mergeCell ref="LXI5:LXI6"/>
    <mergeCell ref="LXJ5:LXJ6"/>
    <mergeCell ref="LXK5:LXK6"/>
    <mergeCell ref="LXL5:LXL6"/>
    <mergeCell ref="LYK5:LYK6"/>
    <mergeCell ref="LYL5:LYL6"/>
    <mergeCell ref="LYM5:LYM6"/>
    <mergeCell ref="LYN5:LYN6"/>
    <mergeCell ref="LYO5:LYO6"/>
    <mergeCell ref="LYP5:LYP6"/>
    <mergeCell ref="LYE5:LYE6"/>
    <mergeCell ref="LYF5:LYF6"/>
    <mergeCell ref="LYG5:LYG6"/>
    <mergeCell ref="LYH5:LYH6"/>
    <mergeCell ref="LYI5:LYI6"/>
    <mergeCell ref="LYJ5:LYJ6"/>
    <mergeCell ref="LXY5:LXY6"/>
    <mergeCell ref="LXZ5:LXZ6"/>
    <mergeCell ref="LYA5:LYA6"/>
    <mergeCell ref="LYB5:LYB6"/>
    <mergeCell ref="LYC5:LYC6"/>
    <mergeCell ref="LYD5:LYD6"/>
    <mergeCell ref="LZC5:LZC6"/>
    <mergeCell ref="LZD5:LZD6"/>
    <mergeCell ref="LZE5:LZE6"/>
    <mergeCell ref="LZF5:LZF6"/>
    <mergeCell ref="LZG5:LZG6"/>
    <mergeCell ref="LZH5:LZH6"/>
    <mergeCell ref="LYW5:LYW6"/>
    <mergeCell ref="LYX5:LYX6"/>
    <mergeCell ref="LYY5:LYY6"/>
    <mergeCell ref="LYZ5:LYZ6"/>
    <mergeCell ref="LZA5:LZA6"/>
    <mergeCell ref="LZB5:LZB6"/>
    <mergeCell ref="LYQ5:LYQ6"/>
    <mergeCell ref="LYR5:LYR6"/>
    <mergeCell ref="LYS5:LYS6"/>
    <mergeCell ref="LYT5:LYT6"/>
    <mergeCell ref="LYU5:LYU6"/>
    <mergeCell ref="LYV5:LYV6"/>
    <mergeCell ref="LZU5:LZU6"/>
    <mergeCell ref="LZV5:LZV6"/>
    <mergeCell ref="LZW5:LZW6"/>
    <mergeCell ref="LZX5:LZX6"/>
    <mergeCell ref="LZY5:LZY6"/>
    <mergeCell ref="LZZ5:LZZ6"/>
    <mergeCell ref="LZO5:LZO6"/>
    <mergeCell ref="LZP5:LZP6"/>
    <mergeCell ref="LZQ5:LZQ6"/>
    <mergeCell ref="LZR5:LZR6"/>
    <mergeCell ref="LZS5:LZS6"/>
    <mergeCell ref="LZT5:LZT6"/>
    <mergeCell ref="LZI5:LZI6"/>
    <mergeCell ref="LZJ5:LZJ6"/>
    <mergeCell ref="LZK5:LZK6"/>
    <mergeCell ref="LZL5:LZL6"/>
    <mergeCell ref="LZM5:LZM6"/>
    <mergeCell ref="LZN5:LZN6"/>
    <mergeCell ref="MAM5:MAM6"/>
    <mergeCell ref="MAN5:MAN6"/>
    <mergeCell ref="MAO5:MAO6"/>
    <mergeCell ref="MAP5:MAP6"/>
    <mergeCell ref="MAQ5:MAQ6"/>
    <mergeCell ref="MAR5:MAR6"/>
    <mergeCell ref="MAG5:MAG6"/>
    <mergeCell ref="MAH5:MAH6"/>
    <mergeCell ref="MAI5:MAI6"/>
    <mergeCell ref="MAJ5:MAJ6"/>
    <mergeCell ref="MAK5:MAK6"/>
    <mergeCell ref="MAL5:MAL6"/>
    <mergeCell ref="MAA5:MAA6"/>
    <mergeCell ref="MAB5:MAB6"/>
    <mergeCell ref="MAC5:MAC6"/>
    <mergeCell ref="MAD5:MAD6"/>
    <mergeCell ref="MAE5:MAE6"/>
    <mergeCell ref="MAF5:MAF6"/>
    <mergeCell ref="MBE5:MBE6"/>
    <mergeCell ref="MBF5:MBF6"/>
    <mergeCell ref="MBG5:MBG6"/>
    <mergeCell ref="MBH5:MBH6"/>
    <mergeCell ref="MBI5:MBI6"/>
    <mergeCell ref="MBJ5:MBJ6"/>
    <mergeCell ref="MAY5:MAY6"/>
    <mergeCell ref="MAZ5:MAZ6"/>
    <mergeCell ref="MBA5:MBA6"/>
    <mergeCell ref="MBB5:MBB6"/>
    <mergeCell ref="MBC5:MBC6"/>
    <mergeCell ref="MBD5:MBD6"/>
    <mergeCell ref="MAS5:MAS6"/>
    <mergeCell ref="MAT5:MAT6"/>
    <mergeCell ref="MAU5:MAU6"/>
    <mergeCell ref="MAV5:MAV6"/>
    <mergeCell ref="MAW5:MAW6"/>
    <mergeCell ref="MAX5:MAX6"/>
    <mergeCell ref="MBW5:MBW6"/>
    <mergeCell ref="MBX5:MBX6"/>
    <mergeCell ref="MBY5:MBY6"/>
    <mergeCell ref="MBZ5:MBZ6"/>
    <mergeCell ref="MCA5:MCA6"/>
    <mergeCell ref="MCB5:MCB6"/>
    <mergeCell ref="MBQ5:MBQ6"/>
    <mergeCell ref="MBR5:MBR6"/>
    <mergeCell ref="MBS5:MBS6"/>
    <mergeCell ref="MBT5:MBT6"/>
    <mergeCell ref="MBU5:MBU6"/>
    <mergeCell ref="MBV5:MBV6"/>
    <mergeCell ref="MBK5:MBK6"/>
    <mergeCell ref="MBL5:MBL6"/>
    <mergeCell ref="MBM5:MBM6"/>
    <mergeCell ref="MBN5:MBN6"/>
    <mergeCell ref="MBO5:MBO6"/>
    <mergeCell ref="MBP5:MBP6"/>
    <mergeCell ref="MCO5:MCO6"/>
    <mergeCell ref="MCP5:MCP6"/>
    <mergeCell ref="MCQ5:MCQ6"/>
    <mergeCell ref="MCR5:MCR6"/>
    <mergeCell ref="MCS5:MCS6"/>
    <mergeCell ref="MCT5:MCT6"/>
    <mergeCell ref="MCI5:MCI6"/>
    <mergeCell ref="MCJ5:MCJ6"/>
    <mergeCell ref="MCK5:MCK6"/>
    <mergeCell ref="MCL5:MCL6"/>
    <mergeCell ref="MCM5:MCM6"/>
    <mergeCell ref="MCN5:MCN6"/>
    <mergeCell ref="MCC5:MCC6"/>
    <mergeCell ref="MCD5:MCD6"/>
    <mergeCell ref="MCE5:MCE6"/>
    <mergeCell ref="MCF5:MCF6"/>
    <mergeCell ref="MCG5:MCG6"/>
    <mergeCell ref="MCH5:MCH6"/>
    <mergeCell ref="MDG5:MDG6"/>
    <mergeCell ref="MDH5:MDH6"/>
    <mergeCell ref="MDI5:MDI6"/>
    <mergeCell ref="MDJ5:MDJ6"/>
    <mergeCell ref="MDK5:MDK6"/>
    <mergeCell ref="MDL5:MDL6"/>
    <mergeCell ref="MDA5:MDA6"/>
    <mergeCell ref="MDB5:MDB6"/>
    <mergeCell ref="MDC5:MDC6"/>
    <mergeCell ref="MDD5:MDD6"/>
    <mergeCell ref="MDE5:MDE6"/>
    <mergeCell ref="MDF5:MDF6"/>
    <mergeCell ref="MCU5:MCU6"/>
    <mergeCell ref="MCV5:MCV6"/>
    <mergeCell ref="MCW5:MCW6"/>
    <mergeCell ref="MCX5:MCX6"/>
    <mergeCell ref="MCY5:MCY6"/>
    <mergeCell ref="MCZ5:MCZ6"/>
    <mergeCell ref="MDY5:MDY6"/>
    <mergeCell ref="MDZ5:MDZ6"/>
    <mergeCell ref="MEA5:MEA6"/>
    <mergeCell ref="MEB5:MEB6"/>
    <mergeCell ref="MEC5:MEC6"/>
    <mergeCell ref="MED5:MED6"/>
    <mergeCell ref="MDS5:MDS6"/>
    <mergeCell ref="MDT5:MDT6"/>
    <mergeCell ref="MDU5:MDU6"/>
    <mergeCell ref="MDV5:MDV6"/>
    <mergeCell ref="MDW5:MDW6"/>
    <mergeCell ref="MDX5:MDX6"/>
    <mergeCell ref="MDM5:MDM6"/>
    <mergeCell ref="MDN5:MDN6"/>
    <mergeCell ref="MDO5:MDO6"/>
    <mergeCell ref="MDP5:MDP6"/>
    <mergeCell ref="MDQ5:MDQ6"/>
    <mergeCell ref="MDR5:MDR6"/>
    <mergeCell ref="MEQ5:MEQ6"/>
    <mergeCell ref="MER5:MER6"/>
    <mergeCell ref="MES5:MES6"/>
    <mergeCell ref="MET5:MET6"/>
    <mergeCell ref="MEU5:MEU6"/>
    <mergeCell ref="MEV5:MEV6"/>
    <mergeCell ref="MEK5:MEK6"/>
    <mergeCell ref="MEL5:MEL6"/>
    <mergeCell ref="MEM5:MEM6"/>
    <mergeCell ref="MEN5:MEN6"/>
    <mergeCell ref="MEO5:MEO6"/>
    <mergeCell ref="MEP5:MEP6"/>
    <mergeCell ref="MEE5:MEE6"/>
    <mergeCell ref="MEF5:MEF6"/>
    <mergeCell ref="MEG5:MEG6"/>
    <mergeCell ref="MEH5:MEH6"/>
    <mergeCell ref="MEI5:MEI6"/>
    <mergeCell ref="MEJ5:MEJ6"/>
    <mergeCell ref="MFI5:MFI6"/>
    <mergeCell ref="MFJ5:MFJ6"/>
    <mergeCell ref="MFK5:MFK6"/>
    <mergeCell ref="MFL5:MFL6"/>
    <mergeCell ref="MFM5:MFM6"/>
    <mergeCell ref="MFN5:MFN6"/>
    <mergeCell ref="MFC5:MFC6"/>
    <mergeCell ref="MFD5:MFD6"/>
    <mergeCell ref="MFE5:MFE6"/>
    <mergeCell ref="MFF5:MFF6"/>
    <mergeCell ref="MFG5:MFG6"/>
    <mergeCell ref="MFH5:MFH6"/>
    <mergeCell ref="MEW5:MEW6"/>
    <mergeCell ref="MEX5:MEX6"/>
    <mergeCell ref="MEY5:MEY6"/>
    <mergeCell ref="MEZ5:MEZ6"/>
    <mergeCell ref="MFA5:MFA6"/>
    <mergeCell ref="MFB5:MFB6"/>
    <mergeCell ref="MGA5:MGA6"/>
    <mergeCell ref="MGB5:MGB6"/>
    <mergeCell ref="MGC5:MGC6"/>
    <mergeCell ref="MGD5:MGD6"/>
    <mergeCell ref="MGE5:MGE6"/>
    <mergeCell ref="MGF5:MGF6"/>
    <mergeCell ref="MFU5:MFU6"/>
    <mergeCell ref="MFV5:MFV6"/>
    <mergeCell ref="MFW5:MFW6"/>
    <mergeCell ref="MFX5:MFX6"/>
    <mergeCell ref="MFY5:MFY6"/>
    <mergeCell ref="MFZ5:MFZ6"/>
    <mergeCell ref="MFO5:MFO6"/>
    <mergeCell ref="MFP5:MFP6"/>
    <mergeCell ref="MFQ5:MFQ6"/>
    <mergeCell ref="MFR5:MFR6"/>
    <mergeCell ref="MFS5:MFS6"/>
    <mergeCell ref="MFT5:MFT6"/>
    <mergeCell ref="MGS5:MGS6"/>
    <mergeCell ref="MGT5:MGT6"/>
    <mergeCell ref="MGU5:MGU6"/>
    <mergeCell ref="MGV5:MGV6"/>
    <mergeCell ref="MGW5:MGW6"/>
    <mergeCell ref="MGX5:MGX6"/>
    <mergeCell ref="MGM5:MGM6"/>
    <mergeCell ref="MGN5:MGN6"/>
    <mergeCell ref="MGO5:MGO6"/>
    <mergeCell ref="MGP5:MGP6"/>
    <mergeCell ref="MGQ5:MGQ6"/>
    <mergeCell ref="MGR5:MGR6"/>
    <mergeCell ref="MGG5:MGG6"/>
    <mergeCell ref="MGH5:MGH6"/>
    <mergeCell ref="MGI5:MGI6"/>
    <mergeCell ref="MGJ5:MGJ6"/>
    <mergeCell ref="MGK5:MGK6"/>
    <mergeCell ref="MGL5:MGL6"/>
    <mergeCell ref="MHK5:MHK6"/>
    <mergeCell ref="MHL5:MHL6"/>
    <mergeCell ref="MHM5:MHM6"/>
    <mergeCell ref="MHN5:MHN6"/>
    <mergeCell ref="MHO5:MHO6"/>
    <mergeCell ref="MHP5:MHP6"/>
    <mergeCell ref="MHE5:MHE6"/>
    <mergeCell ref="MHF5:MHF6"/>
    <mergeCell ref="MHG5:MHG6"/>
    <mergeCell ref="MHH5:MHH6"/>
    <mergeCell ref="MHI5:MHI6"/>
    <mergeCell ref="MHJ5:MHJ6"/>
    <mergeCell ref="MGY5:MGY6"/>
    <mergeCell ref="MGZ5:MGZ6"/>
    <mergeCell ref="MHA5:MHA6"/>
    <mergeCell ref="MHB5:MHB6"/>
    <mergeCell ref="MHC5:MHC6"/>
    <mergeCell ref="MHD5:MHD6"/>
    <mergeCell ref="MIC5:MIC6"/>
    <mergeCell ref="MID5:MID6"/>
    <mergeCell ref="MIE5:MIE6"/>
    <mergeCell ref="MIF5:MIF6"/>
    <mergeCell ref="MIG5:MIG6"/>
    <mergeCell ref="MIH5:MIH6"/>
    <mergeCell ref="MHW5:MHW6"/>
    <mergeCell ref="MHX5:MHX6"/>
    <mergeCell ref="MHY5:MHY6"/>
    <mergeCell ref="MHZ5:MHZ6"/>
    <mergeCell ref="MIA5:MIA6"/>
    <mergeCell ref="MIB5:MIB6"/>
    <mergeCell ref="MHQ5:MHQ6"/>
    <mergeCell ref="MHR5:MHR6"/>
    <mergeCell ref="MHS5:MHS6"/>
    <mergeCell ref="MHT5:MHT6"/>
    <mergeCell ref="MHU5:MHU6"/>
    <mergeCell ref="MHV5:MHV6"/>
    <mergeCell ref="MIU5:MIU6"/>
    <mergeCell ref="MIV5:MIV6"/>
    <mergeCell ref="MIW5:MIW6"/>
    <mergeCell ref="MIX5:MIX6"/>
    <mergeCell ref="MIY5:MIY6"/>
    <mergeCell ref="MIZ5:MIZ6"/>
    <mergeCell ref="MIO5:MIO6"/>
    <mergeCell ref="MIP5:MIP6"/>
    <mergeCell ref="MIQ5:MIQ6"/>
    <mergeCell ref="MIR5:MIR6"/>
    <mergeCell ref="MIS5:MIS6"/>
    <mergeCell ref="MIT5:MIT6"/>
    <mergeCell ref="MII5:MII6"/>
    <mergeCell ref="MIJ5:MIJ6"/>
    <mergeCell ref="MIK5:MIK6"/>
    <mergeCell ref="MIL5:MIL6"/>
    <mergeCell ref="MIM5:MIM6"/>
    <mergeCell ref="MIN5:MIN6"/>
    <mergeCell ref="MJM5:MJM6"/>
    <mergeCell ref="MJN5:MJN6"/>
    <mergeCell ref="MJO5:MJO6"/>
    <mergeCell ref="MJP5:MJP6"/>
    <mergeCell ref="MJQ5:MJQ6"/>
    <mergeCell ref="MJR5:MJR6"/>
    <mergeCell ref="MJG5:MJG6"/>
    <mergeCell ref="MJH5:MJH6"/>
    <mergeCell ref="MJI5:MJI6"/>
    <mergeCell ref="MJJ5:MJJ6"/>
    <mergeCell ref="MJK5:MJK6"/>
    <mergeCell ref="MJL5:MJL6"/>
    <mergeCell ref="MJA5:MJA6"/>
    <mergeCell ref="MJB5:MJB6"/>
    <mergeCell ref="MJC5:MJC6"/>
    <mergeCell ref="MJD5:MJD6"/>
    <mergeCell ref="MJE5:MJE6"/>
    <mergeCell ref="MJF5:MJF6"/>
    <mergeCell ref="MKE5:MKE6"/>
    <mergeCell ref="MKF5:MKF6"/>
    <mergeCell ref="MKG5:MKG6"/>
    <mergeCell ref="MKH5:MKH6"/>
    <mergeCell ref="MKI5:MKI6"/>
    <mergeCell ref="MKJ5:MKJ6"/>
    <mergeCell ref="MJY5:MJY6"/>
    <mergeCell ref="MJZ5:MJZ6"/>
    <mergeCell ref="MKA5:MKA6"/>
    <mergeCell ref="MKB5:MKB6"/>
    <mergeCell ref="MKC5:MKC6"/>
    <mergeCell ref="MKD5:MKD6"/>
    <mergeCell ref="MJS5:MJS6"/>
    <mergeCell ref="MJT5:MJT6"/>
    <mergeCell ref="MJU5:MJU6"/>
    <mergeCell ref="MJV5:MJV6"/>
    <mergeCell ref="MJW5:MJW6"/>
    <mergeCell ref="MJX5:MJX6"/>
    <mergeCell ref="MKW5:MKW6"/>
    <mergeCell ref="MKX5:MKX6"/>
    <mergeCell ref="MKY5:MKY6"/>
    <mergeCell ref="MKZ5:MKZ6"/>
    <mergeCell ref="MLA5:MLA6"/>
    <mergeCell ref="MLB5:MLB6"/>
    <mergeCell ref="MKQ5:MKQ6"/>
    <mergeCell ref="MKR5:MKR6"/>
    <mergeCell ref="MKS5:MKS6"/>
    <mergeCell ref="MKT5:MKT6"/>
    <mergeCell ref="MKU5:MKU6"/>
    <mergeCell ref="MKV5:MKV6"/>
    <mergeCell ref="MKK5:MKK6"/>
    <mergeCell ref="MKL5:MKL6"/>
    <mergeCell ref="MKM5:MKM6"/>
    <mergeCell ref="MKN5:MKN6"/>
    <mergeCell ref="MKO5:MKO6"/>
    <mergeCell ref="MKP5:MKP6"/>
    <mergeCell ref="MLO5:MLO6"/>
    <mergeCell ref="MLP5:MLP6"/>
    <mergeCell ref="MLQ5:MLQ6"/>
    <mergeCell ref="MLR5:MLR6"/>
    <mergeCell ref="MLS5:MLS6"/>
    <mergeCell ref="MLT5:MLT6"/>
    <mergeCell ref="MLI5:MLI6"/>
    <mergeCell ref="MLJ5:MLJ6"/>
    <mergeCell ref="MLK5:MLK6"/>
    <mergeCell ref="MLL5:MLL6"/>
    <mergeCell ref="MLM5:MLM6"/>
    <mergeCell ref="MLN5:MLN6"/>
    <mergeCell ref="MLC5:MLC6"/>
    <mergeCell ref="MLD5:MLD6"/>
    <mergeCell ref="MLE5:MLE6"/>
    <mergeCell ref="MLF5:MLF6"/>
    <mergeCell ref="MLG5:MLG6"/>
    <mergeCell ref="MLH5:MLH6"/>
    <mergeCell ref="MMG5:MMG6"/>
    <mergeCell ref="MMH5:MMH6"/>
    <mergeCell ref="MMI5:MMI6"/>
    <mergeCell ref="MMJ5:MMJ6"/>
    <mergeCell ref="MMK5:MMK6"/>
    <mergeCell ref="MML5:MML6"/>
    <mergeCell ref="MMA5:MMA6"/>
    <mergeCell ref="MMB5:MMB6"/>
    <mergeCell ref="MMC5:MMC6"/>
    <mergeCell ref="MMD5:MMD6"/>
    <mergeCell ref="MME5:MME6"/>
    <mergeCell ref="MMF5:MMF6"/>
    <mergeCell ref="MLU5:MLU6"/>
    <mergeCell ref="MLV5:MLV6"/>
    <mergeCell ref="MLW5:MLW6"/>
    <mergeCell ref="MLX5:MLX6"/>
    <mergeCell ref="MLY5:MLY6"/>
    <mergeCell ref="MLZ5:MLZ6"/>
    <mergeCell ref="MMY5:MMY6"/>
    <mergeCell ref="MMZ5:MMZ6"/>
    <mergeCell ref="MNA5:MNA6"/>
    <mergeCell ref="MNB5:MNB6"/>
    <mergeCell ref="MNC5:MNC6"/>
    <mergeCell ref="MND5:MND6"/>
    <mergeCell ref="MMS5:MMS6"/>
    <mergeCell ref="MMT5:MMT6"/>
    <mergeCell ref="MMU5:MMU6"/>
    <mergeCell ref="MMV5:MMV6"/>
    <mergeCell ref="MMW5:MMW6"/>
    <mergeCell ref="MMX5:MMX6"/>
    <mergeCell ref="MMM5:MMM6"/>
    <mergeCell ref="MMN5:MMN6"/>
    <mergeCell ref="MMO5:MMO6"/>
    <mergeCell ref="MMP5:MMP6"/>
    <mergeCell ref="MMQ5:MMQ6"/>
    <mergeCell ref="MMR5:MMR6"/>
    <mergeCell ref="MNQ5:MNQ6"/>
    <mergeCell ref="MNR5:MNR6"/>
    <mergeCell ref="MNS5:MNS6"/>
    <mergeCell ref="MNT5:MNT6"/>
    <mergeCell ref="MNU5:MNU6"/>
    <mergeCell ref="MNV5:MNV6"/>
    <mergeCell ref="MNK5:MNK6"/>
    <mergeCell ref="MNL5:MNL6"/>
    <mergeCell ref="MNM5:MNM6"/>
    <mergeCell ref="MNN5:MNN6"/>
    <mergeCell ref="MNO5:MNO6"/>
    <mergeCell ref="MNP5:MNP6"/>
    <mergeCell ref="MNE5:MNE6"/>
    <mergeCell ref="MNF5:MNF6"/>
    <mergeCell ref="MNG5:MNG6"/>
    <mergeCell ref="MNH5:MNH6"/>
    <mergeCell ref="MNI5:MNI6"/>
    <mergeCell ref="MNJ5:MNJ6"/>
    <mergeCell ref="MOI5:MOI6"/>
    <mergeCell ref="MOJ5:MOJ6"/>
    <mergeCell ref="MOK5:MOK6"/>
    <mergeCell ref="MOL5:MOL6"/>
    <mergeCell ref="MOM5:MOM6"/>
    <mergeCell ref="MON5:MON6"/>
    <mergeCell ref="MOC5:MOC6"/>
    <mergeCell ref="MOD5:MOD6"/>
    <mergeCell ref="MOE5:MOE6"/>
    <mergeCell ref="MOF5:MOF6"/>
    <mergeCell ref="MOG5:MOG6"/>
    <mergeCell ref="MOH5:MOH6"/>
    <mergeCell ref="MNW5:MNW6"/>
    <mergeCell ref="MNX5:MNX6"/>
    <mergeCell ref="MNY5:MNY6"/>
    <mergeCell ref="MNZ5:MNZ6"/>
    <mergeCell ref="MOA5:MOA6"/>
    <mergeCell ref="MOB5:MOB6"/>
    <mergeCell ref="MPA5:MPA6"/>
    <mergeCell ref="MPB5:MPB6"/>
    <mergeCell ref="MPC5:MPC6"/>
    <mergeCell ref="MPD5:MPD6"/>
    <mergeCell ref="MPE5:MPE6"/>
    <mergeCell ref="MPF5:MPF6"/>
    <mergeCell ref="MOU5:MOU6"/>
    <mergeCell ref="MOV5:MOV6"/>
    <mergeCell ref="MOW5:MOW6"/>
    <mergeCell ref="MOX5:MOX6"/>
    <mergeCell ref="MOY5:MOY6"/>
    <mergeCell ref="MOZ5:MOZ6"/>
    <mergeCell ref="MOO5:MOO6"/>
    <mergeCell ref="MOP5:MOP6"/>
    <mergeCell ref="MOQ5:MOQ6"/>
    <mergeCell ref="MOR5:MOR6"/>
    <mergeCell ref="MOS5:MOS6"/>
    <mergeCell ref="MOT5:MOT6"/>
    <mergeCell ref="MPS5:MPS6"/>
    <mergeCell ref="MPT5:MPT6"/>
    <mergeCell ref="MPU5:MPU6"/>
    <mergeCell ref="MPV5:MPV6"/>
    <mergeCell ref="MPW5:MPW6"/>
    <mergeCell ref="MPX5:MPX6"/>
    <mergeCell ref="MPM5:MPM6"/>
    <mergeCell ref="MPN5:MPN6"/>
    <mergeCell ref="MPO5:MPO6"/>
    <mergeCell ref="MPP5:MPP6"/>
    <mergeCell ref="MPQ5:MPQ6"/>
    <mergeCell ref="MPR5:MPR6"/>
    <mergeCell ref="MPG5:MPG6"/>
    <mergeCell ref="MPH5:MPH6"/>
    <mergeCell ref="MPI5:MPI6"/>
    <mergeCell ref="MPJ5:MPJ6"/>
    <mergeCell ref="MPK5:MPK6"/>
    <mergeCell ref="MPL5:MPL6"/>
    <mergeCell ref="MQK5:MQK6"/>
    <mergeCell ref="MQL5:MQL6"/>
    <mergeCell ref="MQM5:MQM6"/>
    <mergeCell ref="MQN5:MQN6"/>
    <mergeCell ref="MQO5:MQO6"/>
    <mergeCell ref="MQP5:MQP6"/>
    <mergeCell ref="MQE5:MQE6"/>
    <mergeCell ref="MQF5:MQF6"/>
    <mergeCell ref="MQG5:MQG6"/>
    <mergeCell ref="MQH5:MQH6"/>
    <mergeCell ref="MQI5:MQI6"/>
    <mergeCell ref="MQJ5:MQJ6"/>
    <mergeCell ref="MPY5:MPY6"/>
    <mergeCell ref="MPZ5:MPZ6"/>
    <mergeCell ref="MQA5:MQA6"/>
    <mergeCell ref="MQB5:MQB6"/>
    <mergeCell ref="MQC5:MQC6"/>
    <mergeCell ref="MQD5:MQD6"/>
    <mergeCell ref="MRC5:MRC6"/>
    <mergeCell ref="MRD5:MRD6"/>
    <mergeCell ref="MRE5:MRE6"/>
    <mergeCell ref="MRF5:MRF6"/>
    <mergeCell ref="MRG5:MRG6"/>
    <mergeCell ref="MRH5:MRH6"/>
    <mergeCell ref="MQW5:MQW6"/>
    <mergeCell ref="MQX5:MQX6"/>
    <mergeCell ref="MQY5:MQY6"/>
    <mergeCell ref="MQZ5:MQZ6"/>
    <mergeCell ref="MRA5:MRA6"/>
    <mergeCell ref="MRB5:MRB6"/>
    <mergeCell ref="MQQ5:MQQ6"/>
    <mergeCell ref="MQR5:MQR6"/>
    <mergeCell ref="MQS5:MQS6"/>
    <mergeCell ref="MQT5:MQT6"/>
    <mergeCell ref="MQU5:MQU6"/>
    <mergeCell ref="MQV5:MQV6"/>
    <mergeCell ref="MRU5:MRU6"/>
    <mergeCell ref="MRV5:MRV6"/>
    <mergeCell ref="MRW5:MRW6"/>
    <mergeCell ref="MRX5:MRX6"/>
    <mergeCell ref="MRY5:MRY6"/>
    <mergeCell ref="MRZ5:MRZ6"/>
    <mergeCell ref="MRO5:MRO6"/>
    <mergeCell ref="MRP5:MRP6"/>
    <mergeCell ref="MRQ5:MRQ6"/>
    <mergeCell ref="MRR5:MRR6"/>
    <mergeCell ref="MRS5:MRS6"/>
    <mergeCell ref="MRT5:MRT6"/>
    <mergeCell ref="MRI5:MRI6"/>
    <mergeCell ref="MRJ5:MRJ6"/>
    <mergeCell ref="MRK5:MRK6"/>
    <mergeCell ref="MRL5:MRL6"/>
    <mergeCell ref="MRM5:MRM6"/>
    <mergeCell ref="MRN5:MRN6"/>
    <mergeCell ref="MSM5:MSM6"/>
    <mergeCell ref="MSN5:MSN6"/>
    <mergeCell ref="MSO5:MSO6"/>
    <mergeCell ref="MSP5:MSP6"/>
    <mergeCell ref="MSQ5:MSQ6"/>
    <mergeCell ref="MSR5:MSR6"/>
    <mergeCell ref="MSG5:MSG6"/>
    <mergeCell ref="MSH5:MSH6"/>
    <mergeCell ref="MSI5:MSI6"/>
    <mergeCell ref="MSJ5:MSJ6"/>
    <mergeCell ref="MSK5:MSK6"/>
    <mergeCell ref="MSL5:MSL6"/>
    <mergeCell ref="MSA5:MSA6"/>
    <mergeCell ref="MSB5:MSB6"/>
    <mergeCell ref="MSC5:MSC6"/>
    <mergeCell ref="MSD5:MSD6"/>
    <mergeCell ref="MSE5:MSE6"/>
    <mergeCell ref="MSF5:MSF6"/>
    <mergeCell ref="MTE5:MTE6"/>
    <mergeCell ref="MTF5:MTF6"/>
    <mergeCell ref="MTG5:MTG6"/>
    <mergeCell ref="MTH5:MTH6"/>
    <mergeCell ref="MTI5:MTI6"/>
    <mergeCell ref="MTJ5:MTJ6"/>
    <mergeCell ref="MSY5:MSY6"/>
    <mergeCell ref="MSZ5:MSZ6"/>
    <mergeCell ref="MTA5:MTA6"/>
    <mergeCell ref="MTB5:MTB6"/>
    <mergeCell ref="MTC5:MTC6"/>
    <mergeCell ref="MTD5:MTD6"/>
    <mergeCell ref="MSS5:MSS6"/>
    <mergeCell ref="MST5:MST6"/>
    <mergeCell ref="MSU5:MSU6"/>
    <mergeCell ref="MSV5:MSV6"/>
    <mergeCell ref="MSW5:MSW6"/>
    <mergeCell ref="MSX5:MSX6"/>
    <mergeCell ref="MTW5:MTW6"/>
    <mergeCell ref="MTX5:MTX6"/>
    <mergeCell ref="MTY5:MTY6"/>
    <mergeCell ref="MTZ5:MTZ6"/>
    <mergeCell ref="MUA5:MUA6"/>
    <mergeCell ref="MUB5:MUB6"/>
    <mergeCell ref="MTQ5:MTQ6"/>
    <mergeCell ref="MTR5:MTR6"/>
    <mergeCell ref="MTS5:MTS6"/>
    <mergeCell ref="MTT5:MTT6"/>
    <mergeCell ref="MTU5:MTU6"/>
    <mergeCell ref="MTV5:MTV6"/>
    <mergeCell ref="MTK5:MTK6"/>
    <mergeCell ref="MTL5:MTL6"/>
    <mergeCell ref="MTM5:MTM6"/>
    <mergeCell ref="MTN5:MTN6"/>
    <mergeCell ref="MTO5:MTO6"/>
    <mergeCell ref="MTP5:MTP6"/>
    <mergeCell ref="MUO5:MUO6"/>
    <mergeCell ref="MUP5:MUP6"/>
    <mergeCell ref="MUQ5:MUQ6"/>
    <mergeCell ref="MUR5:MUR6"/>
    <mergeCell ref="MUS5:MUS6"/>
    <mergeCell ref="MUT5:MUT6"/>
    <mergeCell ref="MUI5:MUI6"/>
    <mergeCell ref="MUJ5:MUJ6"/>
    <mergeCell ref="MUK5:MUK6"/>
    <mergeCell ref="MUL5:MUL6"/>
    <mergeCell ref="MUM5:MUM6"/>
    <mergeCell ref="MUN5:MUN6"/>
    <mergeCell ref="MUC5:MUC6"/>
    <mergeCell ref="MUD5:MUD6"/>
    <mergeCell ref="MUE5:MUE6"/>
    <mergeCell ref="MUF5:MUF6"/>
    <mergeCell ref="MUG5:MUG6"/>
    <mergeCell ref="MUH5:MUH6"/>
    <mergeCell ref="MVG5:MVG6"/>
    <mergeCell ref="MVH5:MVH6"/>
    <mergeCell ref="MVI5:MVI6"/>
    <mergeCell ref="MVJ5:MVJ6"/>
    <mergeCell ref="MVK5:MVK6"/>
    <mergeCell ref="MVL5:MVL6"/>
    <mergeCell ref="MVA5:MVA6"/>
    <mergeCell ref="MVB5:MVB6"/>
    <mergeCell ref="MVC5:MVC6"/>
    <mergeCell ref="MVD5:MVD6"/>
    <mergeCell ref="MVE5:MVE6"/>
    <mergeCell ref="MVF5:MVF6"/>
    <mergeCell ref="MUU5:MUU6"/>
    <mergeCell ref="MUV5:MUV6"/>
    <mergeCell ref="MUW5:MUW6"/>
    <mergeCell ref="MUX5:MUX6"/>
    <mergeCell ref="MUY5:MUY6"/>
    <mergeCell ref="MUZ5:MUZ6"/>
    <mergeCell ref="MVY5:MVY6"/>
    <mergeCell ref="MVZ5:MVZ6"/>
    <mergeCell ref="MWA5:MWA6"/>
    <mergeCell ref="MWB5:MWB6"/>
    <mergeCell ref="MWC5:MWC6"/>
    <mergeCell ref="MWD5:MWD6"/>
    <mergeCell ref="MVS5:MVS6"/>
    <mergeCell ref="MVT5:MVT6"/>
    <mergeCell ref="MVU5:MVU6"/>
    <mergeCell ref="MVV5:MVV6"/>
    <mergeCell ref="MVW5:MVW6"/>
    <mergeCell ref="MVX5:MVX6"/>
    <mergeCell ref="MVM5:MVM6"/>
    <mergeCell ref="MVN5:MVN6"/>
    <mergeCell ref="MVO5:MVO6"/>
    <mergeCell ref="MVP5:MVP6"/>
    <mergeCell ref="MVQ5:MVQ6"/>
    <mergeCell ref="MVR5:MVR6"/>
    <mergeCell ref="MWQ5:MWQ6"/>
    <mergeCell ref="MWR5:MWR6"/>
    <mergeCell ref="MWS5:MWS6"/>
    <mergeCell ref="MWT5:MWT6"/>
    <mergeCell ref="MWU5:MWU6"/>
    <mergeCell ref="MWV5:MWV6"/>
    <mergeCell ref="MWK5:MWK6"/>
    <mergeCell ref="MWL5:MWL6"/>
    <mergeCell ref="MWM5:MWM6"/>
    <mergeCell ref="MWN5:MWN6"/>
    <mergeCell ref="MWO5:MWO6"/>
    <mergeCell ref="MWP5:MWP6"/>
    <mergeCell ref="MWE5:MWE6"/>
    <mergeCell ref="MWF5:MWF6"/>
    <mergeCell ref="MWG5:MWG6"/>
    <mergeCell ref="MWH5:MWH6"/>
    <mergeCell ref="MWI5:MWI6"/>
    <mergeCell ref="MWJ5:MWJ6"/>
    <mergeCell ref="MXI5:MXI6"/>
    <mergeCell ref="MXJ5:MXJ6"/>
    <mergeCell ref="MXK5:MXK6"/>
    <mergeCell ref="MXL5:MXL6"/>
    <mergeCell ref="MXM5:MXM6"/>
    <mergeCell ref="MXN5:MXN6"/>
    <mergeCell ref="MXC5:MXC6"/>
    <mergeCell ref="MXD5:MXD6"/>
    <mergeCell ref="MXE5:MXE6"/>
    <mergeCell ref="MXF5:MXF6"/>
    <mergeCell ref="MXG5:MXG6"/>
    <mergeCell ref="MXH5:MXH6"/>
    <mergeCell ref="MWW5:MWW6"/>
    <mergeCell ref="MWX5:MWX6"/>
    <mergeCell ref="MWY5:MWY6"/>
    <mergeCell ref="MWZ5:MWZ6"/>
    <mergeCell ref="MXA5:MXA6"/>
    <mergeCell ref="MXB5:MXB6"/>
    <mergeCell ref="MYA5:MYA6"/>
    <mergeCell ref="MYB5:MYB6"/>
    <mergeCell ref="MYC5:MYC6"/>
    <mergeCell ref="MYD5:MYD6"/>
    <mergeCell ref="MYE5:MYE6"/>
    <mergeCell ref="MYF5:MYF6"/>
    <mergeCell ref="MXU5:MXU6"/>
    <mergeCell ref="MXV5:MXV6"/>
    <mergeCell ref="MXW5:MXW6"/>
    <mergeCell ref="MXX5:MXX6"/>
    <mergeCell ref="MXY5:MXY6"/>
    <mergeCell ref="MXZ5:MXZ6"/>
    <mergeCell ref="MXO5:MXO6"/>
    <mergeCell ref="MXP5:MXP6"/>
    <mergeCell ref="MXQ5:MXQ6"/>
    <mergeCell ref="MXR5:MXR6"/>
    <mergeCell ref="MXS5:MXS6"/>
    <mergeCell ref="MXT5:MXT6"/>
    <mergeCell ref="MYS5:MYS6"/>
    <mergeCell ref="MYT5:MYT6"/>
    <mergeCell ref="MYU5:MYU6"/>
    <mergeCell ref="MYV5:MYV6"/>
    <mergeCell ref="MYW5:MYW6"/>
    <mergeCell ref="MYX5:MYX6"/>
    <mergeCell ref="MYM5:MYM6"/>
    <mergeCell ref="MYN5:MYN6"/>
    <mergeCell ref="MYO5:MYO6"/>
    <mergeCell ref="MYP5:MYP6"/>
    <mergeCell ref="MYQ5:MYQ6"/>
    <mergeCell ref="MYR5:MYR6"/>
    <mergeCell ref="MYG5:MYG6"/>
    <mergeCell ref="MYH5:MYH6"/>
    <mergeCell ref="MYI5:MYI6"/>
    <mergeCell ref="MYJ5:MYJ6"/>
    <mergeCell ref="MYK5:MYK6"/>
    <mergeCell ref="MYL5:MYL6"/>
    <mergeCell ref="MZK5:MZK6"/>
    <mergeCell ref="MZL5:MZL6"/>
    <mergeCell ref="MZM5:MZM6"/>
    <mergeCell ref="MZN5:MZN6"/>
    <mergeCell ref="MZO5:MZO6"/>
    <mergeCell ref="MZP5:MZP6"/>
    <mergeCell ref="MZE5:MZE6"/>
    <mergeCell ref="MZF5:MZF6"/>
    <mergeCell ref="MZG5:MZG6"/>
    <mergeCell ref="MZH5:MZH6"/>
    <mergeCell ref="MZI5:MZI6"/>
    <mergeCell ref="MZJ5:MZJ6"/>
    <mergeCell ref="MYY5:MYY6"/>
    <mergeCell ref="MYZ5:MYZ6"/>
    <mergeCell ref="MZA5:MZA6"/>
    <mergeCell ref="MZB5:MZB6"/>
    <mergeCell ref="MZC5:MZC6"/>
    <mergeCell ref="MZD5:MZD6"/>
    <mergeCell ref="NAC5:NAC6"/>
    <mergeCell ref="NAD5:NAD6"/>
    <mergeCell ref="NAE5:NAE6"/>
    <mergeCell ref="NAF5:NAF6"/>
    <mergeCell ref="NAG5:NAG6"/>
    <mergeCell ref="NAH5:NAH6"/>
    <mergeCell ref="MZW5:MZW6"/>
    <mergeCell ref="MZX5:MZX6"/>
    <mergeCell ref="MZY5:MZY6"/>
    <mergeCell ref="MZZ5:MZZ6"/>
    <mergeCell ref="NAA5:NAA6"/>
    <mergeCell ref="NAB5:NAB6"/>
    <mergeCell ref="MZQ5:MZQ6"/>
    <mergeCell ref="MZR5:MZR6"/>
    <mergeCell ref="MZS5:MZS6"/>
    <mergeCell ref="MZT5:MZT6"/>
    <mergeCell ref="MZU5:MZU6"/>
    <mergeCell ref="MZV5:MZV6"/>
    <mergeCell ref="NAU5:NAU6"/>
    <mergeCell ref="NAV5:NAV6"/>
    <mergeCell ref="NAW5:NAW6"/>
    <mergeCell ref="NAX5:NAX6"/>
    <mergeCell ref="NAY5:NAY6"/>
    <mergeCell ref="NAZ5:NAZ6"/>
    <mergeCell ref="NAO5:NAO6"/>
    <mergeCell ref="NAP5:NAP6"/>
    <mergeCell ref="NAQ5:NAQ6"/>
    <mergeCell ref="NAR5:NAR6"/>
    <mergeCell ref="NAS5:NAS6"/>
    <mergeCell ref="NAT5:NAT6"/>
    <mergeCell ref="NAI5:NAI6"/>
    <mergeCell ref="NAJ5:NAJ6"/>
    <mergeCell ref="NAK5:NAK6"/>
    <mergeCell ref="NAL5:NAL6"/>
    <mergeCell ref="NAM5:NAM6"/>
    <mergeCell ref="NAN5:NAN6"/>
    <mergeCell ref="NBM5:NBM6"/>
    <mergeCell ref="NBN5:NBN6"/>
    <mergeCell ref="NBO5:NBO6"/>
    <mergeCell ref="NBP5:NBP6"/>
    <mergeCell ref="NBQ5:NBQ6"/>
    <mergeCell ref="NBR5:NBR6"/>
    <mergeCell ref="NBG5:NBG6"/>
    <mergeCell ref="NBH5:NBH6"/>
    <mergeCell ref="NBI5:NBI6"/>
    <mergeCell ref="NBJ5:NBJ6"/>
    <mergeCell ref="NBK5:NBK6"/>
    <mergeCell ref="NBL5:NBL6"/>
    <mergeCell ref="NBA5:NBA6"/>
    <mergeCell ref="NBB5:NBB6"/>
    <mergeCell ref="NBC5:NBC6"/>
    <mergeCell ref="NBD5:NBD6"/>
    <mergeCell ref="NBE5:NBE6"/>
    <mergeCell ref="NBF5:NBF6"/>
    <mergeCell ref="NCE5:NCE6"/>
    <mergeCell ref="NCF5:NCF6"/>
    <mergeCell ref="NCG5:NCG6"/>
    <mergeCell ref="NCH5:NCH6"/>
    <mergeCell ref="NCI5:NCI6"/>
    <mergeCell ref="NCJ5:NCJ6"/>
    <mergeCell ref="NBY5:NBY6"/>
    <mergeCell ref="NBZ5:NBZ6"/>
    <mergeCell ref="NCA5:NCA6"/>
    <mergeCell ref="NCB5:NCB6"/>
    <mergeCell ref="NCC5:NCC6"/>
    <mergeCell ref="NCD5:NCD6"/>
    <mergeCell ref="NBS5:NBS6"/>
    <mergeCell ref="NBT5:NBT6"/>
    <mergeCell ref="NBU5:NBU6"/>
    <mergeCell ref="NBV5:NBV6"/>
    <mergeCell ref="NBW5:NBW6"/>
    <mergeCell ref="NBX5:NBX6"/>
    <mergeCell ref="NCW5:NCW6"/>
    <mergeCell ref="NCX5:NCX6"/>
    <mergeCell ref="NCY5:NCY6"/>
    <mergeCell ref="NCZ5:NCZ6"/>
    <mergeCell ref="NDA5:NDA6"/>
    <mergeCell ref="NDB5:NDB6"/>
    <mergeCell ref="NCQ5:NCQ6"/>
    <mergeCell ref="NCR5:NCR6"/>
    <mergeCell ref="NCS5:NCS6"/>
    <mergeCell ref="NCT5:NCT6"/>
    <mergeCell ref="NCU5:NCU6"/>
    <mergeCell ref="NCV5:NCV6"/>
    <mergeCell ref="NCK5:NCK6"/>
    <mergeCell ref="NCL5:NCL6"/>
    <mergeCell ref="NCM5:NCM6"/>
    <mergeCell ref="NCN5:NCN6"/>
    <mergeCell ref="NCO5:NCO6"/>
    <mergeCell ref="NCP5:NCP6"/>
    <mergeCell ref="NDO5:NDO6"/>
    <mergeCell ref="NDP5:NDP6"/>
    <mergeCell ref="NDQ5:NDQ6"/>
    <mergeCell ref="NDR5:NDR6"/>
    <mergeCell ref="NDS5:NDS6"/>
    <mergeCell ref="NDT5:NDT6"/>
    <mergeCell ref="NDI5:NDI6"/>
    <mergeCell ref="NDJ5:NDJ6"/>
    <mergeCell ref="NDK5:NDK6"/>
    <mergeCell ref="NDL5:NDL6"/>
    <mergeCell ref="NDM5:NDM6"/>
    <mergeCell ref="NDN5:NDN6"/>
    <mergeCell ref="NDC5:NDC6"/>
    <mergeCell ref="NDD5:NDD6"/>
    <mergeCell ref="NDE5:NDE6"/>
    <mergeCell ref="NDF5:NDF6"/>
    <mergeCell ref="NDG5:NDG6"/>
    <mergeCell ref="NDH5:NDH6"/>
    <mergeCell ref="NEG5:NEG6"/>
    <mergeCell ref="NEH5:NEH6"/>
    <mergeCell ref="NEI5:NEI6"/>
    <mergeCell ref="NEJ5:NEJ6"/>
    <mergeCell ref="NEK5:NEK6"/>
    <mergeCell ref="NEL5:NEL6"/>
    <mergeCell ref="NEA5:NEA6"/>
    <mergeCell ref="NEB5:NEB6"/>
    <mergeCell ref="NEC5:NEC6"/>
    <mergeCell ref="NED5:NED6"/>
    <mergeCell ref="NEE5:NEE6"/>
    <mergeCell ref="NEF5:NEF6"/>
    <mergeCell ref="NDU5:NDU6"/>
    <mergeCell ref="NDV5:NDV6"/>
    <mergeCell ref="NDW5:NDW6"/>
    <mergeCell ref="NDX5:NDX6"/>
    <mergeCell ref="NDY5:NDY6"/>
    <mergeCell ref="NDZ5:NDZ6"/>
    <mergeCell ref="NEY5:NEY6"/>
    <mergeCell ref="NEZ5:NEZ6"/>
    <mergeCell ref="NFA5:NFA6"/>
    <mergeCell ref="NFB5:NFB6"/>
    <mergeCell ref="NFC5:NFC6"/>
    <mergeCell ref="NFD5:NFD6"/>
    <mergeCell ref="NES5:NES6"/>
    <mergeCell ref="NET5:NET6"/>
    <mergeCell ref="NEU5:NEU6"/>
    <mergeCell ref="NEV5:NEV6"/>
    <mergeCell ref="NEW5:NEW6"/>
    <mergeCell ref="NEX5:NEX6"/>
    <mergeCell ref="NEM5:NEM6"/>
    <mergeCell ref="NEN5:NEN6"/>
    <mergeCell ref="NEO5:NEO6"/>
    <mergeCell ref="NEP5:NEP6"/>
    <mergeCell ref="NEQ5:NEQ6"/>
    <mergeCell ref="NER5:NER6"/>
    <mergeCell ref="NFQ5:NFQ6"/>
    <mergeCell ref="NFR5:NFR6"/>
    <mergeCell ref="NFS5:NFS6"/>
    <mergeCell ref="NFT5:NFT6"/>
    <mergeCell ref="NFU5:NFU6"/>
    <mergeCell ref="NFV5:NFV6"/>
    <mergeCell ref="NFK5:NFK6"/>
    <mergeCell ref="NFL5:NFL6"/>
    <mergeCell ref="NFM5:NFM6"/>
    <mergeCell ref="NFN5:NFN6"/>
    <mergeCell ref="NFO5:NFO6"/>
    <mergeCell ref="NFP5:NFP6"/>
    <mergeCell ref="NFE5:NFE6"/>
    <mergeCell ref="NFF5:NFF6"/>
    <mergeCell ref="NFG5:NFG6"/>
    <mergeCell ref="NFH5:NFH6"/>
    <mergeCell ref="NFI5:NFI6"/>
    <mergeCell ref="NFJ5:NFJ6"/>
    <mergeCell ref="NGI5:NGI6"/>
    <mergeCell ref="NGJ5:NGJ6"/>
    <mergeCell ref="NGK5:NGK6"/>
    <mergeCell ref="NGL5:NGL6"/>
    <mergeCell ref="NGM5:NGM6"/>
    <mergeCell ref="NGN5:NGN6"/>
    <mergeCell ref="NGC5:NGC6"/>
    <mergeCell ref="NGD5:NGD6"/>
    <mergeCell ref="NGE5:NGE6"/>
    <mergeCell ref="NGF5:NGF6"/>
    <mergeCell ref="NGG5:NGG6"/>
    <mergeCell ref="NGH5:NGH6"/>
    <mergeCell ref="NFW5:NFW6"/>
    <mergeCell ref="NFX5:NFX6"/>
    <mergeCell ref="NFY5:NFY6"/>
    <mergeCell ref="NFZ5:NFZ6"/>
    <mergeCell ref="NGA5:NGA6"/>
    <mergeCell ref="NGB5:NGB6"/>
    <mergeCell ref="NHA5:NHA6"/>
    <mergeCell ref="NHB5:NHB6"/>
    <mergeCell ref="NHC5:NHC6"/>
    <mergeCell ref="NHD5:NHD6"/>
    <mergeCell ref="NHE5:NHE6"/>
    <mergeCell ref="NHF5:NHF6"/>
    <mergeCell ref="NGU5:NGU6"/>
    <mergeCell ref="NGV5:NGV6"/>
    <mergeCell ref="NGW5:NGW6"/>
    <mergeCell ref="NGX5:NGX6"/>
    <mergeCell ref="NGY5:NGY6"/>
    <mergeCell ref="NGZ5:NGZ6"/>
    <mergeCell ref="NGO5:NGO6"/>
    <mergeCell ref="NGP5:NGP6"/>
    <mergeCell ref="NGQ5:NGQ6"/>
    <mergeCell ref="NGR5:NGR6"/>
    <mergeCell ref="NGS5:NGS6"/>
    <mergeCell ref="NGT5:NGT6"/>
    <mergeCell ref="NHS5:NHS6"/>
    <mergeCell ref="NHT5:NHT6"/>
    <mergeCell ref="NHU5:NHU6"/>
    <mergeCell ref="NHV5:NHV6"/>
    <mergeCell ref="NHW5:NHW6"/>
    <mergeCell ref="NHX5:NHX6"/>
    <mergeCell ref="NHM5:NHM6"/>
    <mergeCell ref="NHN5:NHN6"/>
    <mergeCell ref="NHO5:NHO6"/>
    <mergeCell ref="NHP5:NHP6"/>
    <mergeCell ref="NHQ5:NHQ6"/>
    <mergeCell ref="NHR5:NHR6"/>
    <mergeCell ref="NHG5:NHG6"/>
    <mergeCell ref="NHH5:NHH6"/>
    <mergeCell ref="NHI5:NHI6"/>
    <mergeCell ref="NHJ5:NHJ6"/>
    <mergeCell ref="NHK5:NHK6"/>
    <mergeCell ref="NHL5:NHL6"/>
    <mergeCell ref="NIK5:NIK6"/>
    <mergeCell ref="NIL5:NIL6"/>
    <mergeCell ref="NIM5:NIM6"/>
    <mergeCell ref="NIN5:NIN6"/>
    <mergeCell ref="NIO5:NIO6"/>
    <mergeCell ref="NIP5:NIP6"/>
    <mergeCell ref="NIE5:NIE6"/>
    <mergeCell ref="NIF5:NIF6"/>
    <mergeCell ref="NIG5:NIG6"/>
    <mergeCell ref="NIH5:NIH6"/>
    <mergeCell ref="NII5:NII6"/>
    <mergeCell ref="NIJ5:NIJ6"/>
    <mergeCell ref="NHY5:NHY6"/>
    <mergeCell ref="NHZ5:NHZ6"/>
    <mergeCell ref="NIA5:NIA6"/>
    <mergeCell ref="NIB5:NIB6"/>
    <mergeCell ref="NIC5:NIC6"/>
    <mergeCell ref="NID5:NID6"/>
    <mergeCell ref="NJC5:NJC6"/>
    <mergeCell ref="NJD5:NJD6"/>
    <mergeCell ref="NJE5:NJE6"/>
    <mergeCell ref="NJF5:NJF6"/>
    <mergeCell ref="NJG5:NJG6"/>
    <mergeCell ref="NJH5:NJH6"/>
    <mergeCell ref="NIW5:NIW6"/>
    <mergeCell ref="NIX5:NIX6"/>
    <mergeCell ref="NIY5:NIY6"/>
    <mergeCell ref="NIZ5:NIZ6"/>
    <mergeCell ref="NJA5:NJA6"/>
    <mergeCell ref="NJB5:NJB6"/>
    <mergeCell ref="NIQ5:NIQ6"/>
    <mergeCell ref="NIR5:NIR6"/>
    <mergeCell ref="NIS5:NIS6"/>
    <mergeCell ref="NIT5:NIT6"/>
    <mergeCell ref="NIU5:NIU6"/>
    <mergeCell ref="NIV5:NIV6"/>
    <mergeCell ref="NJU5:NJU6"/>
    <mergeCell ref="NJV5:NJV6"/>
    <mergeCell ref="NJW5:NJW6"/>
    <mergeCell ref="NJX5:NJX6"/>
    <mergeCell ref="NJY5:NJY6"/>
    <mergeCell ref="NJZ5:NJZ6"/>
    <mergeCell ref="NJO5:NJO6"/>
    <mergeCell ref="NJP5:NJP6"/>
    <mergeCell ref="NJQ5:NJQ6"/>
    <mergeCell ref="NJR5:NJR6"/>
    <mergeCell ref="NJS5:NJS6"/>
    <mergeCell ref="NJT5:NJT6"/>
    <mergeCell ref="NJI5:NJI6"/>
    <mergeCell ref="NJJ5:NJJ6"/>
    <mergeCell ref="NJK5:NJK6"/>
    <mergeCell ref="NJL5:NJL6"/>
    <mergeCell ref="NJM5:NJM6"/>
    <mergeCell ref="NJN5:NJN6"/>
    <mergeCell ref="NKM5:NKM6"/>
    <mergeCell ref="NKN5:NKN6"/>
    <mergeCell ref="NKO5:NKO6"/>
    <mergeCell ref="NKP5:NKP6"/>
    <mergeCell ref="NKQ5:NKQ6"/>
    <mergeCell ref="NKR5:NKR6"/>
    <mergeCell ref="NKG5:NKG6"/>
    <mergeCell ref="NKH5:NKH6"/>
    <mergeCell ref="NKI5:NKI6"/>
    <mergeCell ref="NKJ5:NKJ6"/>
    <mergeCell ref="NKK5:NKK6"/>
    <mergeCell ref="NKL5:NKL6"/>
    <mergeCell ref="NKA5:NKA6"/>
    <mergeCell ref="NKB5:NKB6"/>
    <mergeCell ref="NKC5:NKC6"/>
    <mergeCell ref="NKD5:NKD6"/>
    <mergeCell ref="NKE5:NKE6"/>
    <mergeCell ref="NKF5:NKF6"/>
    <mergeCell ref="NLE5:NLE6"/>
    <mergeCell ref="NLF5:NLF6"/>
    <mergeCell ref="NLG5:NLG6"/>
    <mergeCell ref="NLH5:NLH6"/>
    <mergeCell ref="NLI5:NLI6"/>
    <mergeCell ref="NLJ5:NLJ6"/>
    <mergeCell ref="NKY5:NKY6"/>
    <mergeCell ref="NKZ5:NKZ6"/>
    <mergeCell ref="NLA5:NLA6"/>
    <mergeCell ref="NLB5:NLB6"/>
    <mergeCell ref="NLC5:NLC6"/>
    <mergeCell ref="NLD5:NLD6"/>
    <mergeCell ref="NKS5:NKS6"/>
    <mergeCell ref="NKT5:NKT6"/>
    <mergeCell ref="NKU5:NKU6"/>
    <mergeCell ref="NKV5:NKV6"/>
    <mergeCell ref="NKW5:NKW6"/>
    <mergeCell ref="NKX5:NKX6"/>
    <mergeCell ref="NLW5:NLW6"/>
    <mergeCell ref="NLX5:NLX6"/>
    <mergeCell ref="NLY5:NLY6"/>
    <mergeCell ref="NLZ5:NLZ6"/>
    <mergeCell ref="NMA5:NMA6"/>
    <mergeCell ref="NMB5:NMB6"/>
    <mergeCell ref="NLQ5:NLQ6"/>
    <mergeCell ref="NLR5:NLR6"/>
    <mergeCell ref="NLS5:NLS6"/>
    <mergeCell ref="NLT5:NLT6"/>
    <mergeCell ref="NLU5:NLU6"/>
    <mergeCell ref="NLV5:NLV6"/>
    <mergeCell ref="NLK5:NLK6"/>
    <mergeCell ref="NLL5:NLL6"/>
    <mergeCell ref="NLM5:NLM6"/>
    <mergeCell ref="NLN5:NLN6"/>
    <mergeCell ref="NLO5:NLO6"/>
    <mergeCell ref="NLP5:NLP6"/>
    <mergeCell ref="NMO5:NMO6"/>
    <mergeCell ref="NMP5:NMP6"/>
    <mergeCell ref="NMQ5:NMQ6"/>
    <mergeCell ref="NMR5:NMR6"/>
    <mergeCell ref="NMS5:NMS6"/>
    <mergeCell ref="NMT5:NMT6"/>
    <mergeCell ref="NMI5:NMI6"/>
    <mergeCell ref="NMJ5:NMJ6"/>
    <mergeCell ref="NMK5:NMK6"/>
    <mergeCell ref="NML5:NML6"/>
    <mergeCell ref="NMM5:NMM6"/>
    <mergeCell ref="NMN5:NMN6"/>
    <mergeCell ref="NMC5:NMC6"/>
    <mergeCell ref="NMD5:NMD6"/>
    <mergeCell ref="NME5:NME6"/>
    <mergeCell ref="NMF5:NMF6"/>
    <mergeCell ref="NMG5:NMG6"/>
    <mergeCell ref="NMH5:NMH6"/>
    <mergeCell ref="NNG5:NNG6"/>
    <mergeCell ref="NNH5:NNH6"/>
    <mergeCell ref="NNI5:NNI6"/>
    <mergeCell ref="NNJ5:NNJ6"/>
    <mergeCell ref="NNK5:NNK6"/>
    <mergeCell ref="NNL5:NNL6"/>
    <mergeCell ref="NNA5:NNA6"/>
    <mergeCell ref="NNB5:NNB6"/>
    <mergeCell ref="NNC5:NNC6"/>
    <mergeCell ref="NND5:NND6"/>
    <mergeCell ref="NNE5:NNE6"/>
    <mergeCell ref="NNF5:NNF6"/>
    <mergeCell ref="NMU5:NMU6"/>
    <mergeCell ref="NMV5:NMV6"/>
    <mergeCell ref="NMW5:NMW6"/>
    <mergeCell ref="NMX5:NMX6"/>
    <mergeCell ref="NMY5:NMY6"/>
    <mergeCell ref="NMZ5:NMZ6"/>
    <mergeCell ref="NNY5:NNY6"/>
    <mergeCell ref="NNZ5:NNZ6"/>
    <mergeCell ref="NOA5:NOA6"/>
    <mergeCell ref="NOB5:NOB6"/>
    <mergeCell ref="NOC5:NOC6"/>
    <mergeCell ref="NOD5:NOD6"/>
    <mergeCell ref="NNS5:NNS6"/>
    <mergeCell ref="NNT5:NNT6"/>
    <mergeCell ref="NNU5:NNU6"/>
    <mergeCell ref="NNV5:NNV6"/>
    <mergeCell ref="NNW5:NNW6"/>
    <mergeCell ref="NNX5:NNX6"/>
    <mergeCell ref="NNM5:NNM6"/>
    <mergeCell ref="NNN5:NNN6"/>
    <mergeCell ref="NNO5:NNO6"/>
    <mergeCell ref="NNP5:NNP6"/>
    <mergeCell ref="NNQ5:NNQ6"/>
    <mergeCell ref="NNR5:NNR6"/>
    <mergeCell ref="NOQ5:NOQ6"/>
    <mergeCell ref="NOR5:NOR6"/>
    <mergeCell ref="NOS5:NOS6"/>
    <mergeCell ref="NOT5:NOT6"/>
    <mergeCell ref="NOU5:NOU6"/>
    <mergeCell ref="NOV5:NOV6"/>
    <mergeCell ref="NOK5:NOK6"/>
    <mergeCell ref="NOL5:NOL6"/>
    <mergeCell ref="NOM5:NOM6"/>
    <mergeCell ref="NON5:NON6"/>
    <mergeCell ref="NOO5:NOO6"/>
    <mergeCell ref="NOP5:NOP6"/>
    <mergeCell ref="NOE5:NOE6"/>
    <mergeCell ref="NOF5:NOF6"/>
    <mergeCell ref="NOG5:NOG6"/>
    <mergeCell ref="NOH5:NOH6"/>
    <mergeCell ref="NOI5:NOI6"/>
    <mergeCell ref="NOJ5:NOJ6"/>
    <mergeCell ref="NPI5:NPI6"/>
    <mergeCell ref="NPJ5:NPJ6"/>
    <mergeCell ref="NPK5:NPK6"/>
    <mergeCell ref="NPL5:NPL6"/>
    <mergeCell ref="NPM5:NPM6"/>
    <mergeCell ref="NPN5:NPN6"/>
    <mergeCell ref="NPC5:NPC6"/>
    <mergeCell ref="NPD5:NPD6"/>
    <mergeCell ref="NPE5:NPE6"/>
    <mergeCell ref="NPF5:NPF6"/>
    <mergeCell ref="NPG5:NPG6"/>
    <mergeCell ref="NPH5:NPH6"/>
    <mergeCell ref="NOW5:NOW6"/>
    <mergeCell ref="NOX5:NOX6"/>
    <mergeCell ref="NOY5:NOY6"/>
    <mergeCell ref="NOZ5:NOZ6"/>
    <mergeCell ref="NPA5:NPA6"/>
    <mergeCell ref="NPB5:NPB6"/>
    <mergeCell ref="NQA5:NQA6"/>
    <mergeCell ref="NQB5:NQB6"/>
    <mergeCell ref="NQC5:NQC6"/>
    <mergeCell ref="NQD5:NQD6"/>
    <mergeCell ref="NQE5:NQE6"/>
    <mergeCell ref="NQF5:NQF6"/>
    <mergeCell ref="NPU5:NPU6"/>
    <mergeCell ref="NPV5:NPV6"/>
    <mergeCell ref="NPW5:NPW6"/>
    <mergeCell ref="NPX5:NPX6"/>
    <mergeCell ref="NPY5:NPY6"/>
    <mergeCell ref="NPZ5:NPZ6"/>
    <mergeCell ref="NPO5:NPO6"/>
    <mergeCell ref="NPP5:NPP6"/>
    <mergeCell ref="NPQ5:NPQ6"/>
    <mergeCell ref="NPR5:NPR6"/>
    <mergeCell ref="NPS5:NPS6"/>
    <mergeCell ref="NPT5:NPT6"/>
    <mergeCell ref="NQS5:NQS6"/>
    <mergeCell ref="NQT5:NQT6"/>
    <mergeCell ref="NQU5:NQU6"/>
    <mergeCell ref="NQV5:NQV6"/>
    <mergeCell ref="NQW5:NQW6"/>
    <mergeCell ref="NQX5:NQX6"/>
    <mergeCell ref="NQM5:NQM6"/>
    <mergeCell ref="NQN5:NQN6"/>
    <mergeCell ref="NQO5:NQO6"/>
    <mergeCell ref="NQP5:NQP6"/>
    <mergeCell ref="NQQ5:NQQ6"/>
    <mergeCell ref="NQR5:NQR6"/>
    <mergeCell ref="NQG5:NQG6"/>
    <mergeCell ref="NQH5:NQH6"/>
    <mergeCell ref="NQI5:NQI6"/>
    <mergeCell ref="NQJ5:NQJ6"/>
    <mergeCell ref="NQK5:NQK6"/>
    <mergeCell ref="NQL5:NQL6"/>
    <mergeCell ref="NRK5:NRK6"/>
    <mergeCell ref="NRL5:NRL6"/>
    <mergeCell ref="NRM5:NRM6"/>
    <mergeCell ref="NRN5:NRN6"/>
    <mergeCell ref="NRO5:NRO6"/>
    <mergeCell ref="NRP5:NRP6"/>
    <mergeCell ref="NRE5:NRE6"/>
    <mergeCell ref="NRF5:NRF6"/>
    <mergeCell ref="NRG5:NRG6"/>
    <mergeCell ref="NRH5:NRH6"/>
    <mergeCell ref="NRI5:NRI6"/>
    <mergeCell ref="NRJ5:NRJ6"/>
    <mergeCell ref="NQY5:NQY6"/>
    <mergeCell ref="NQZ5:NQZ6"/>
    <mergeCell ref="NRA5:NRA6"/>
    <mergeCell ref="NRB5:NRB6"/>
    <mergeCell ref="NRC5:NRC6"/>
    <mergeCell ref="NRD5:NRD6"/>
    <mergeCell ref="NSC5:NSC6"/>
    <mergeCell ref="NSD5:NSD6"/>
    <mergeCell ref="NSE5:NSE6"/>
    <mergeCell ref="NSF5:NSF6"/>
    <mergeCell ref="NSG5:NSG6"/>
    <mergeCell ref="NSH5:NSH6"/>
    <mergeCell ref="NRW5:NRW6"/>
    <mergeCell ref="NRX5:NRX6"/>
    <mergeCell ref="NRY5:NRY6"/>
    <mergeCell ref="NRZ5:NRZ6"/>
    <mergeCell ref="NSA5:NSA6"/>
    <mergeCell ref="NSB5:NSB6"/>
    <mergeCell ref="NRQ5:NRQ6"/>
    <mergeCell ref="NRR5:NRR6"/>
    <mergeCell ref="NRS5:NRS6"/>
    <mergeCell ref="NRT5:NRT6"/>
    <mergeCell ref="NRU5:NRU6"/>
    <mergeCell ref="NRV5:NRV6"/>
    <mergeCell ref="NSU5:NSU6"/>
    <mergeCell ref="NSV5:NSV6"/>
    <mergeCell ref="NSW5:NSW6"/>
    <mergeCell ref="NSX5:NSX6"/>
    <mergeCell ref="NSY5:NSY6"/>
    <mergeCell ref="NSZ5:NSZ6"/>
    <mergeCell ref="NSO5:NSO6"/>
    <mergeCell ref="NSP5:NSP6"/>
    <mergeCell ref="NSQ5:NSQ6"/>
    <mergeCell ref="NSR5:NSR6"/>
    <mergeCell ref="NSS5:NSS6"/>
    <mergeCell ref="NST5:NST6"/>
    <mergeCell ref="NSI5:NSI6"/>
    <mergeCell ref="NSJ5:NSJ6"/>
    <mergeCell ref="NSK5:NSK6"/>
    <mergeCell ref="NSL5:NSL6"/>
    <mergeCell ref="NSM5:NSM6"/>
    <mergeCell ref="NSN5:NSN6"/>
    <mergeCell ref="NTM5:NTM6"/>
    <mergeCell ref="NTN5:NTN6"/>
    <mergeCell ref="NTO5:NTO6"/>
    <mergeCell ref="NTP5:NTP6"/>
    <mergeCell ref="NTQ5:NTQ6"/>
    <mergeCell ref="NTR5:NTR6"/>
    <mergeCell ref="NTG5:NTG6"/>
    <mergeCell ref="NTH5:NTH6"/>
    <mergeCell ref="NTI5:NTI6"/>
    <mergeCell ref="NTJ5:NTJ6"/>
    <mergeCell ref="NTK5:NTK6"/>
    <mergeCell ref="NTL5:NTL6"/>
    <mergeCell ref="NTA5:NTA6"/>
    <mergeCell ref="NTB5:NTB6"/>
    <mergeCell ref="NTC5:NTC6"/>
    <mergeCell ref="NTD5:NTD6"/>
    <mergeCell ref="NTE5:NTE6"/>
    <mergeCell ref="NTF5:NTF6"/>
    <mergeCell ref="NUE5:NUE6"/>
    <mergeCell ref="NUF5:NUF6"/>
    <mergeCell ref="NUG5:NUG6"/>
    <mergeCell ref="NUH5:NUH6"/>
    <mergeCell ref="NUI5:NUI6"/>
    <mergeCell ref="NUJ5:NUJ6"/>
    <mergeCell ref="NTY5:NTY6"/>
    <mergeCell ref="NTZ5:NTZ6"/>
    <mergeCell ref="NUA5:NUA6"/>
    <mergeCell ref="NUB5:NUB6"/>
    <mergeCell ref="NUC5:NUC6"/>
    <mergeCell ref="NUD5:NUD6"/>
    <mergeCell ref="NTS5:NTS6"/>
    <mergeCell ref="NTT5:NTT6"/>
    <mergeCell ref="NTU5:NTU6"/>
    <mergeCell ref="NTV5:NTV6"/>
    <mergeCell ref="NTW5:NTW6"/>
    <mergeCell ref="NTX5:NTX6"/>
    <mergeCell ref="NUW5:NUW6"/>
    <mergeCell ref="NUX5:NUX6"/>
    <mergeCell ref="NUY5:NUY6"/>
    <mergeCell ref="NUZ5:NUZ6"/>
    <mergeCell ref="NVA5:NVA6"/>
    <mergeCell ref="NVB5:NVB6"/>
    <mergeCell ref="NUQ5:NUQ6"/>
    <mergeCell ref="NUR5:NUR6"/>
    <mergeCell ref="NUS5:NUS6"/>
    <mergeCell ref="NUT5:NUT6"/>
    <mergeCell ref="NUU5:NUU6"/>
    <mergeCell ref="NUV5:NUV6"/>
    <mergeCell ref="NUK5:NUK6"/>
    <mergeCell ref="NUL5:NUL6"/>
    <mergeCell ref="NUM5:NUM6"/>
    <mergeCell ref="NUN5:NUN6"/>
    <mergeCell ref="NUO5:NUO6"/>
    <mergeCell ref="NUP5:NUP6"/>
    <mergeCell ref="NVO5:NVO6"/>
    <mergeCell ref="NVP5:NVP6"/>
    <mergeCell ref="NVQ5:NVQ6"/>
    <mergeCell ref="NVR5:NVR6"/>
    <mergeCell ref="NVS5:NVS6"/>
    <mergeCell ref="NVT5:NVT6"/>
    <mergeCell ref="NVI5:NVI6"/>
    <mergeCell ref="NVJ5:NVJ6"/>
    <mergeCell ref="NVK5:NVK6"/>
    <mergeCell ref="NVL5:NVL6"/>
    <mergeCell ref="NVM5:NVM6"/>
    <mergeCell ref="NVN5:NVN6"/>
    <mergeCell ref="NVC5:NVC6"/>
    <mergeCell ref="NVD5:NVD6"/>
    <mergeCell ref="NVE5:NVE6"/>
    <mergeCell ref="NVF5:NVF6"/>
    <mergeCell ref="NVG5:NVG6"/>
    <mergeCell ref="NVH5:NVH6"/>
    <mergeCell ref="NWG5:NWG6"/>
    <mergeCell ref="NWH5:NWH6"/>
    <mergeCell ref="NWI5:NWI6"/>
    <mergeCell ref="NWJ5:NWJ6"/>
    <mergeCell ref="NWK5:NWK6"/>
    <mergeCell ref="NWL5:NWL6"/>
    <mergeCell ref="NWA5:NWA6"/>
    <mergeCell ref="NWB5:NWB6"/>
    <mergeCell ref="NWC5:NWC6"/>
    <mergeCell ref="NWD5:NWD6"/>
    <mergeCell ref="NWE5:NWE6"/>
    <mergeCell ref="NWF5:NWF6"/>
    <mergeCell ref="NVU5:NVU6"/>
    <mergeCell ref="NVV5:NVV6"/>
    <mergeCell ref="NVW5:NVW6"/>
    <mergeCell ref="NVX5:NVX6"/>
    <mergeCell ref="NVY5:NVY6"/>
    <mergeCell ref="NVZ5:NVZ6"/>
    <mergeCell ref="NWY5:NWY6"/>
    <mergeCell ref="NWZ5:NWZ6"/>
    <mergeCell ref="NXA5:NXA6"/>
    <mergeCell ref="NXB5:NXB6"/>
    <mergeCell ref="NXC5:NXC6"/>
    <mergeCell ref="NXD5:NXD6"/>
    <mergeCell ref="NWS5:NWS6"/>
    <mergeCell ref="NWT5:NWT6"/>
    <mergeCell ref="NWU5:NWU6"/>
    <mergeCell ref="NWV5:NWV6"/>
    <mergeCell ref="NWW5:NWW6"/>
    <mergeCell ref="NWX5:NWX6"/>
    <mergeCell ref="NWM5:NWM6"/>
    <mergeCell ref="NWN5:NWN6"/>
    <mergeCell ref="NWO5:NWO6"/>
    <mergeCell ref="NWP5:NWP6"/>
    <mergeCell ref="NWQ5:NWQ6"/>
    <mergeCell ref="NWR5:NWR6"/>
    <mergeCell ref="NXQ5:NXQ6"/>
    <mergeCell ref="NXR5:NXR6"/>
    <mergeCell ref="NXS5:NXS6"/>
    <mergeCell ref="NXT5:NXT6"/>
    <mergeCell ref="NXU5:NXU6"/>
    <mergeCell ref="NXV5:NXV6"/>
    <mergeCell ref="NXK5:NXK6"/>
    <mergeCell ref="NXL5:NXL6"/>
    <mergeCell ref="NXM5:NXM6"/>
    <mergeCell ref="NXN5:NXN6"/>
    <mergeCell ref="NXO5:NXO6"/>
    <mergeCell ref="NXP5:NXP6"/>
    <mergeCell ref="NXE5:NXE6"/>
    <mergeCell ref="NXF5:NXF6"/>
    <mergeCell ref="NXG5:NXG6"/>
    <mergeCell ref="NXH5:NXH6"/>
    <mergeCell ref="NXI5:NXI6"/>
    <mergeCell ref="NXJ5:NXJ6"/>
    <mergeCell ref="NYI5:NYI6"/>
    <mergeCell ref="NYJ5:NYJ6"/>
    <mergeCell ref="NYK5:NYK6"/>
    <mergeCell ref="NYL5:NYL6"/>
    <mergeCell ref="NYM5:NYM6"/>
    <mergeCell ref="NYN5:NYN6"/>
    <mergeCell ref="NYC5:NYC6"/>
    <mergeCell ref="NYD5:NYD6"/>
    <mergeCell ref="NYE5:NYE6"/>
    <mergeCell ref="NYF5:NYF6"/>
    <mergeCell ref="NYG5:NYG6"/>
    <mergeCell ref="NYH5:NYH6"/>
    <mergeCell ref="NXW5:NXW6"/>
    <mergeCell ref="NXX5:NXX6"/>
    <mergeCell ref="NXY5:NXY6"/>
    <mergeCell ref="NXZ5:NXZ6"/>
    <mergeCell ref="NYA5:NYA6"/>
    <mergeCell ref="NYB5:NYB6"/>
    <mergeCell ref="NZA5:NZA6"/>
    <mergeCell ref="NZB5:NZB6"/>
    <mergeCell ref="NZC5:NZC6"/>
    <mergeCell ref="NZD5:NZD6"/>
    <mergeCell ref="NZE5:NZE6"/>
    <mergeCell ref="NZF5:NZF6"/>
    <mergeCell ref="NYU5:NYU6"/>
    <mergeCell ref="NYV5:NYV6"/>
    <mergeCell ref="NYW5:NYW6"/>
    <mergeCell ref="NYX5:NYX6"/>
    <mergeCell ref="NYY5:NYY6"/>
    <mergeCell ref="NYZ5:NYZ6"/>
    <mergeCell ref="NYO5:NYO6"/>
    <mergeCell ref="NYP5:NYP6"/>
    <mergeCell ref="NYQ5:NYQ6"/>
    <mergeCell ref="NYR5:NYR6"/>
    <mergeCell ref="NYS5:NYS6"/>
    <mergeCell ref="NYT5:NYT6"/>
    <mergeCell ref="NZS5:NZS6"/>
    <mergeCell ref="NZT5:NZT6"/>
    <mergeCell ref="NZU5:NZU6"/>
    <mergeCell ref="NZV5:NZV6"/>
    <mergeCell ref="NZW5:NZW6"/>
    <mergeCell ref="NZX5:NZX6"/>
    <mergeCell ref="NZM5:NZM6"/>
    <mergeCell ref="NZN5:NZN6"/>
    <mergeCell ref="NZO5:NZO6"/>
    <mergeCell ref="NZP5:NZP6"/>
    <mergeCell ref="NZQ5:NZQ6"/>
    <mergeCell ref="NZR5:NZR6"/>
    <mergeCell ref="NZG5:NZG6"/>
    <mergeCell ref="NZH5:NZH6"/>
    <mergeCell ref="NZI5:NZI6"/>
    <mergeCell ref="NZJ5:NZJ6"/>
    <mergeCell ref="NZK5:NZK6"/>
    <mergeCell ref="NZL5:NZL6"/>
    <mergeCell ref="OAK5:OAK6"/>
    <mergeCell ref="OAL5:OAL6"/>
    <mergeCell ref="OAM5:OAM6"/>
    <mergeCell ref="OAN5:OAN6"/>
    <mergeCell ref="OAO5:OAO6"/>
    <mergeCell ref="OAP5:OAP6"/>
    <mergeCell ref="OAE5:OAE6"/>
    <mergeCell ref="OAF5:OAF6"/>
    <mergeCell ref="OAG5:OAG6"/>
    <mergeCell ref="OAH5:OAH6"/>
    <mergeCell ref="OAI5:OAI6"/>
    <mergeCell ref="OAJ5:OAJ6"/>
    <mergeCell ref="NZY5:NZY6"/>
    <mergeCell ref="NZZ5:NZZ6"/>
    <mergeCell ref="OAA5:OAA6"/>
    <mergeCell ref="OAB5:OAB6"/>
    <mergeCell ref="OAC5:OAC6"/>
    <mergeCell ref="OAD5:OAD6"/>
    <mergeCell ref="OBC5:OBC6"/>
    <mergeCell ref="OBD5:OBD6"/>
    <mergeCell ref="OBE5:OBE6"/>
    <mergeCell ref="OBF5:OBF6"/>
    <mergeCell ref="OBG5:OBG6"/>
    <mergeCell ref="OBH5:OBH6"/>
    <mergeCell ref="OAW5:OAW6"/>
    <mergeCell ref="OAX5:OAX6"/>
    <mergeCell ref="OAY5:OAY6"/>
    <mergeCell ref="OAZ5:OAZ6"/>
    <mergeCell ref="OBA5:OBA6"/>
    <mergeCell ref="OBB5:OBB6"/>
    <mergeCell ref="OAQ5:OAQ6"/>
    <mergeCell ref="OAR5:OAR6"/>
    <mergeCell ref="OAS5:OAS6"/>
    <mergeCell ref="OAT5:OAT6"/>
    <mergeCell ref="OAU5:OAU6"/>
    <mergeCell ref="OAV5:OAV6"/>
    <mergeCell ref="OBU5:OBU6"/>
    <mergeCell ref="OBV5:OBV6"/>
    <mergeCell ref="OBW5:OBW6"/>
    <mergeCell ref="OBX5:OBX6"/>
    <mergeCell ref="OBY5:OBY6"/>
    <mergeCell ref="OBZ5:OBZ6"/>
    <mergeCell ref="OBO5:OBO6"/>
    <mergeCell ref="OBP5:OBP6"/>
    <mergeCell ref="OBQ5:OBQ6"/>
    <mergeCell ref="OBR5:OBR6"/>
    <mergeCell ref="OBS5:OBS6"/>
    <mergeCell ref="OBT5:OBT6"/>
    <mergeCell ref="OBI5:OBI6"/>
    <mergeCell ref="OBJ5:OBJ6"/>
    <mergeCell ref="OBK5:OBK6"/>
    <mergeCell ref="OBL5:OBL6"/>
    <mergeCell ref="OBM5:OBM6"/>
    <mergeCell ref="OBN5:OBN6"/>
    <mergeCell ref="OCM5:OCM6"/>
    <mergeCell ref="OCN5:OCN6"/>
    <mergeCell ref="OCO5:OCO6"/>
    <mergeCell ref="OCP5:OCP6"/>
    <mergeCell ref="OCQ5:OCQ6"/>
    <mergeCell ref="OCR5:OCR6"/>
    <mergeCell ref="OCG5:OCG6"/>
    <mergeCell ref="OCH5:OCH6"/>
    <mergeCell ref="OCI5:OCI6"/>
    <mergeCell ref="OCJ5:OCJ6"/>
    <mergeCell ref="OCK5:OCK6"/>
    <mergeCell ref="OCL5:OCL6"/>
    <mergeCell ref="OCA5:OCA6"/>
    <mergeCell ref="OCB5:OCB6"/>
    <mergeCell ref="OCC5:OCC6"/>
    <mergeCell ref="OCD5:OCD6"/>
    <mergeCell ref="OCE5:OCE6"/>
    <mergeCell ref="OCF5:OCF6"/>
    <mergeCell ref="ODE5:ODE6"/>
    <mergeCell ref="ODF5:ODF6"/>
    <mergeCell ref="ODG5:ODG6"/>
    <mergeCell ref="ODH5:ODH6"/>
    <mergeCell ref="ODI5:ODI6"/>
    <mergeCell ref="ODJ5:ODJ6"/>
    <mergeCell ref="OCY5:OCY6"/>
    <mergeCell ref="OCZ5:OCZ6"/>
    <mergeCell ref="ODA5:ODA6"/>
    <mergeCell ref="ODB5:ODB6"/>
    <mergeCell ref="ODC5:ODC6"/>
    <mergeCell ref="ODD5:ODD6"/>
    <mergeCell ref="OCS5:OCS6"/>
    <mergeCell ref="OCT5:OCT6"/>
    <mergeCell ref="OCU5:OCU6"/>
    <mergeCell ref="OCV5:OCV6"/>
    <mergeCell ref="OCW5:OCW6"/>
    <mergeCell ref="OCX5:OCX6"/>
    <mergeCell ref="ODW5:ODW6"/>
    <mergeCell ref="ODX5:ODX6"/>
    <mergeCell ref="ODY5:ODY6"/>
    <mergeCell ref="ODZ5:ODZ6"/>
    <mergeCell ref="OEA5:OEA6"/>
    <mergeCell ref="OEB5:OEB6"/>
    <mergeCell ref="ODQ5:ODQ6"/>
    <mergeCell ref="ODR5:ODR6"/>
    <mergeCell ref="ODS5:ODS6"/>
    <mergeCell ref="ODT5:ODT6"/>
    <mergeCell ref="ODU5:ODU6"/>
    <mergeCell ref="ODV5:ODV6"/>
    <mergeCell ref="ODK5:ODK6"/>
    <mergeCell ref="ODL5:ODL6"/>
    <mergeCell ref="ODM5:ODM6"/>
    <mergeCell ref="ODN5:ODN6"/>
    <mergeCell ref="ODO5:ODO6"/>
    <mergeCell ref="ODP5:ODP6"/>
    <mergeCell ref="OEO5:OEO6"/>
    <mergeCell ref="OEP5:OEP6"/>
    <mergeCell ref="OEQ5:OEQ6"/>
    <mergeCell ref="OER5:OER6"/>
    <mergeCell ref="OES5:OES6"/>
    <mergeCell ref="OET5:OET6"/>
    <mergeCell ref="OEI5:OEI6"/>
    <mergeCell ref="OEJ5:OEJ6"/>
    <mergeCell ref="OEK5:OEK6"/>
    <mergeCell ref="OEL5:OEL6"/>
    <mergeCell ref="OEM5:OEM6"/>
    <mergeCell ref="OEN5:OEN6"/>
    <mergeCell ref="OEC5:OEC6"/>
    <mergeCell ref="OED5:OED6"/>
    <mergeCell ref="OEE5:OEE6"/>
    <mergeCell ref="OEF5:OEF6"/>
    <mergeCell ref="OEG5:OEG6"/>
    <mergeCell ref="OEH5:OEH6"/>
    <mergeCell ref="OFG5:OFG6"/>
    <mergeCell ref="OFH5:OFH6"/>
    <mergeCell ref="OFI5:OFI6"/>
    <mergeCell ref="OFJ5:OFJ6"/>
    <mergeCell ref="OFK5:OFK6"/>
    <mergeCell ref="OFL5:OFL6"/>
    <mergeCell ref="OFA5:OFA6"/>
    <mergeCell ref="OFB5:OFB6"/>
    <mergeCell ref="OFC5:OFC6"/>
    <mergeCell ref="OFD5:OFD6"/>
    <mergeCell ref="OFE5:OFE6"/>
    <mergeCell ref="OFF5:OFF6"/>
    <mergeCell ref="OEU5:OEU6"/>
    <mergeCell ref="OEV5:OEV6"/>
    <mergeCell ref="OEW5:OEW6"/>
    <mergeCell ref="OEX5:OEX6"/>
    <mergeCell ref="OEY5:OEY6"/>
    <mergeCell ref="OEZ5:OEZ6"/>
    <mergeCell ref="OFY5:OFY6"/>
    <mergeCell ref="OFZ5:OFZ6"/>
    <mergeCell ref="OGA5:OGA6"/>
    <mergeCell ref="OGB5:OGB6"/>
    <mergeCell ref="OGC5:OGC6"/>
    <mergeCell ref="OGD5:OGD6"/>
    <mergeCell ref="OFS5:OFS6"/>
    <mergeCell ref="OFT5:OFT6"/>
    <mergeCell ref="OFU5:OFU6"/>
    <mergeCell ref="OFV5:OFV6"/>
    <mergeCell ref="OFW5:OFW6"/>
    <mergeCell ref="OFX5:OFX6"/>
    <mergeCell ref="OFM5:OFM6"/>
    <mergeCell ref="OFN5:OFN6"/>
    <mergeCell ref="OFO5:OFO6"/>
    <mergeCell ref="OFP5:OFP6"/>
    <mergeCell ref="OFQ5:OFQ6"/>
    <mergeCell ref="OFR5:OFR6"/>
    <mergeCell ref="OGQ5:OGQ6"/>
    <mergeCell ref="OGR5:OGR6"/>
    <mergeCell ref="OGS5:OGS6"/>
    <mergeCell ref="OGT5:OGT6"/>
    <mergeCell ref="OGU5:OGU6"/>
    <mergeCell ref="OGV5:OGV6"/>
    <mergeCell ref="OGK5:OGK6"/>
    <mergeCell ref="OGL5:OGL6"/>
    <mergeCell ref="OGM5:OGM6"/>
    <mergeCell ref="OGN5:OGN6"/>
    <mergeCell ref="OGO5:OGO6"/>
    <mergeCell ref="OGP5:OGP6"/>
    <mergeCell ref="OGE5:OGE6"/>
    <mergeCell ref="OGF5:OGF6"/>
    <mergeCell ref="OGG5:OGG6"/>
    <mergeCell ref="OGH5:OGH6"/>
    <mergeCell ref="OGI5:OGI6"/>
    <mergeCell ref="OGJ5:OGJ6"/>
    <mergeCell ref="OHI5:OHI6"/>
    <mergeCell ref="OHJ5:OHJ6"/>
    <mergeCell ref="OHK5:OHK6"/>
    <mergeCell ref="OHL5:OHL6"/>
    <mergeCell ref="OHM5:OHM6"/>
    <mergeCell ref="OHN5:OHN6"/>
    <mergeCell ref="OHC5:OHC6"/>
    <mergeCell ref="OHD5:OHD6"/>
    <mergeCell ref="OHE5:OHE6"/>
    <mergeCell ref="OHF5:OHF6"/>
    <mergeCell ref="OHG5:OHG6"/>
    <mergeCell ref="OHH5:OHH6"/>
    <mergeCell ref="OGW5:OGW6"/>
    <mergeCell ref="OGX5:OGX6"/>
    <mergeCell ref="OGY5:OGY6"/>
    <mergeCell ref="OGZ5:OGZ6"/>
    <mergeCell ref="OHA5:OHA6"/>
    <mergeCell ref="OHB5:OHB6"/>
    <mergeCell ref="OIA5:OIA6"/>
    <mergeCell ref="OIB5:OIB6"/>
    <mergeCell ref="OIC5:OIC6"/>
    <mergeCell ref="OID5:OID6"/>
    <mergeCell ref="OIE5:OIE6"/>
    <mergeCell ref="OIF5:OIF6"/>
    <mergeCell ref="OHU5:OHU6"/>
    <mergeCell ref="OHV5:OHV6"/>
    <mergeCell ref="OHW5:OHW6"/>
    <mergeCell ref="OHX5:OHX6"/>
    <mergeCell ref="OHY5:OHY6"/>
    <mergeCell ref="OHZ5:OHZ6"/>
    <mergeCell ref="OHO5:OHO6"/>
    <mergeCell ref="OHP5:OHP6"/>
    <mergeCell ref="OHQ5:OHQ6"/>
    <mergeCell ref="OHR5:OHR6"/>
    <mergeCell ref="OHS5:OHS6"/>
    <mergeCell ref="OHT5:OHT6"/>
    <mergeCell ref="OIS5:OIS6"/>
    <mergeCell ref="OIT5:OIT6"/>
    <mergeCell ref="OIU5:OIU6"/>
    <mergeCell ref="OIV5:OIV6"/>
    <mergeCell ref="OIW5:OIW6"/>
    <mergeCell ref="OIX5:OIX6"/>
    <mergeCell ref="OIM5:OIM6"/>
    <mergeCell ref="OIN5:OIN6"/>
    <mergeCell ref="OIO5:OIO6"/>
    <mergeCell ref="OIP5:OIP6"/>
    <mergeCell ref="OIQ5:OIQ6"/>
    <mergeCell ref="OIR5:OIR6"/>
    <mergeCell ref="OIG5:OIG6"/>
    <mergeCell ref="OIH5:OIH6"/>
    <mergeCell ref="OII5:OII6"/>
    <mergeCell ref="OIJ5:OIJ6"/>
    <mergeCell ref="OIK5:OIK6"/>
    <mergeCell ref="OIL5:OIL6"/>
    <mergeCell ref="OJK5:OJK6"/>
    <mergeCell ref="OJL5:OJL6"/>
    <mergeCell ref="OJM5:OJM6"/>
    <mergeCell ref="OJN5:OJN6"/>
    <mergeCell ref="OJO5:OJO6"/>
    <mergeCell ref="OJP5:OJP6"/>
    <mergeCell ref="OJE5:OJE6"/>
    <mergeCell ref="OJF5:OJF6"/>
    <mergeCell ref="OJG5:OJG6"/>
    <mergeCell ref="OJH5:OJH6"/>
    <mergeCell ref="OJI5:OJI6"/>
    <mergeCell ref="OJJ5:OJJ6"/>
    <mergeCell ref="OIY5:OIY6"/>
    <mergeCell ref="OIZ5:OIZ6"/>
    <mergeCell ref="OJA5:OJA6"/>
    <mergeCell ref="OJB5:OJB6"/>
    <mergeCell ref="OJC5:OJC6"/>
    <mergeCell ref="OJD5:OJD6"/>
    <mergeCell ref="OKC5:OKC6"/>
    <mergeCell ref="OKD5:OKD6"/>
    <mergeCell ref="OKE5:OKE6"/>
    <mergeCell ref="OKF5:OKF6"/>
    <mergeCell ref="OKG5:OKG6"/>
    <mergeCell ref="OKH5:OKH6"/>
    <mergeCell ref="OJW5:OJW6"/>
    <mergeCell ref="OJX5:OJX6"/>
    <mergeCell ref="OJY5:OJY6"/>
    <mergeCell ref="OJZ5:OJZ6"/>
    <mergeCell ref="OKA5:OKA6"/>
    <mergeCell ref="OKB5:OKB6"/>
    <mergeCell ref="OJQ5:OJQ6"/>
    <mergeCell ref="OJR5:OJR6"/>
    <mergeCell ref="OJS5:OJS6"/>
    <mergeCell ref="OJT5:OJT6"/>
    <mergeCell ref="OJU5:OJU6"/>
    <mergeCell ref="OJV5:OJV6"/>
    <mergeCell ref="OKU5:OKU6"/>
    <mergeCell ref="OKV5:OKV6"/>
    <mergeCell ref="OKW5:OKW6"/>
    <mergeCell ref="OKX5:OKX6"/>
    <mergeCell ref="OKY5:OKY6"/>
    <mergeCell ref="OKZ5:OKZ6"/>
    <mergeCell ref="OKO5:OKO6"/>
    <mergeCell ref="OKP5:OKP6"/>
    <mergeCell ref="OKQ5:OKQ6"/>
    <mergeCell ref="OKR5:OKR6"/>
    <mergeCell ref="OKS5:OKS6"/>
    <mergeCell ref="OKT5:OKT6"/>
    <mergeCell ref="OKI5:OKI6"/>
    <mergeCell ref="OKJ5:OKJ6"/>
    <mergeCell ref="OKK5:OKK6"/>
    <mergeCell ref="OKL5:OKL6"/>
    <mergeCell ref="OKM5:OKM6"/>
    <mergeCell ref="OKN5:OKN6"/>
    <mergeCell ref="OLM5:OLM6"/>
    <mergeCell ref="OLN5:OLN6"/>
    <mergeCell ref="OLO5:OLO6"/>
    <mergeCell ref="OLP5:OLP6"/>
    <mergeCell ref="OLQ5:OLQ6"/>
    <mergeCell ref="OLR5:OLR6"/>
    <mergeCell ref="OLG5:OLG6"/>
    <mergeCell ref="OLH5:OLH6"/>
    <mergeCell ref="OLI5:OLI6"/>
    <mergeCell ref="OLJ5:OLJ6"/>
    <mergeCell ref="OLK5:OLK6"/>
    <mergeCell ref="OLL5:OLL6"/>
    <mergeCell ref="OLA5:OLA6"/>
    <mergeCell ref="OLB5:OLB6"/>
    <mergeCell ref="OLC5:OLC6"/>
    <mergeCell ref="OLD5:OLD6"/>
    <mergeCell ref="OLE5:OLE6"/>
    <mergeCell ref="OLF5:OLF6"/>
    <mergeCell ref="OME5:OME6"/>
    <mergeCell ref="OMF5:OMF6"/>
    <mergeCell ref="OMG5:OMG6"/>
    <mergeCell ref="OMH5:OMH6"/>
    <mergeCell ref="OMI5:OMI6"/>
    <mergeCell ref="OMJ5:OMJ6"/>
    <mergeCell ref="OLY5:OLY6"/>
    <mergeCell ref="OLZ5:OLZ6"/>
    <mergeCell ref="OMA5:OMA6"/>
    <mergeCell ref="OMB5:OMB6"/>
    <mergeCell ref="OMC5:OMC6"/>
    <mergeCell ref="OMD5:OMD6"/>
    <mergeCell ref="OLS5:OLS6"/>
    <mergeCell ref="OLT5:OLT6"/>
    <mergeCell ref="OLU5:OLU6"/>
    <mergeCell ref="OLV5:OLV6"/>
    <mergeCell ref="OLW5:OLW6"/>
    <mergeCell ref="OLX5:OLX6"/>
    <mergeCell ref="OMW5:OMW6"/>
    <mergeCell ref="OMX5:OMX6"/>
    <mergeCell ref="OMY5:OMY6"/>
    <mergeCell ref="OMZ5:OMZ6"/>
    <mergeCell ref="ONA5:ONA6"/>
    <mergeCell ref="ONB5:ONB6"/>
    <mergeCell ref="OMQ5:OMQ6"/>
    <mergeCell ref="OMR5:OMR6"/>
    <mergeCell ref="OMS5:OMS6"/>
    <mergeCell ref="OMT5:OMT6"/>
    <mergeCell ref="OMU5:OMU6"/>
    <mergeCell ref="OMV5:OMV6"/>
    <mergeCell ref="OMK5:OMK6"/>
    <mergeCell ref="OML5:OML6"/>
    <mergeCell ref="OMM5:OMM6"/>
    <mergeCell ref="OMN5:OMN6"/>
    <mergeCell ref="OMO5:OMO6"/>
    <mergeCell ref="OMP5:OMP6"/>
    <mergeCell ref="ONO5:ONO6"/>
    <mergeCell ref="ONP5:ONP6"/>
    <mergeCell ref="ONQ5:ONQ6"/>
    <mergeCell ref="ONR5:ONR6"/>
    <mergeCell ref="ONS5:ONS6"/>
    <mergeCell ref="ONT5:ONT6"/>
    <mergeCell ref="ONI5:ONI6"/>
    <mergeCell ref="ONJ5:ONJ6"/>
    <mergeCell ref="ONK5:ONK6"/>
    <mergeCell ref="ONL5:ONL6"/>
    <mergeCell ref="ONM5:ONM6"/>
    <mergeCell ref="ONN5:ONN6"/>
    <mergeCell ref="ONC5:ONC6"/>
    <mergeCell ref="OND5:OND6"/>
    <mergeCell ref="ONE5:ONE6"/>
    <mergeCell ref="ONF5:ONF6"/>
    <mergeCell ref="ONG5:ONG6"/>
    <mergeCell ref="ONH5:ONH6"/>
    <mergeCell ref="OOG5:OOG6"/>
    <mergeCell ref="OOH5:OOH6"/>
    <mergeCell ref="OOI5:OOI6"/>
    <mergeCell ref="OOJ5:OOJ6"/>
    <mergeCell ref="OOK5:OOK6"/>
    <mergeCell ref="OOL5:OOL6"/>
    <mergeCell ref="OOA5:OOA6"/>
    <mergeCell ref="OOB5:OOB6"/>
    <mergeCell ref="OOC5:OOC6"/>
    <mergeCell ref="OOD5:OOD6"/>
    <mergeCell ref="OOE5:OOE6"/>
    <mergeCell ref="OOF5:OOF6"/>
    <mergeCell ref="ONU5:ONU6"/>
    <mergeCell ref="ONV5:ONV6"/>
    <mergeCell ref="ONW5:ONW6"/>
    <mergeCell ref="ONX5:ONX6"/>
    <mergeCell ref="ONY5:ONY6"/>
    <mergeCell ref="ONZ5:ONZ6"/>
    <mergeCell ref="OOY5:OOY6"/>
    <mergeCell ref="OOZ5:OOZ6"/>
    <mergeCell ref="OPA5:OPA6"/>
    <mergeCell ref="OPB5:OPB6"/>
    <mergeCell ref="OPC5:OPC6"/>
    <mergeCell ref="OPD5:OPD6"/>
    <mergeCell ref="OOS5:OOS6"/>
    <mergeCell ref="OOT5:OOT6"/>
    <mergeCell ref="OOU5:OOU6"/>
    <mergeCell ref="OOV5:OOV6"/>
    <mergeCell ref="OOW5:OOW6"/>
    <mergeCell ref="OOX5:OOX6"/>
    <mergeCell ref="OOM5:OOM6"/>
    <mergeCell ref="OON5:OON6"/>
    <mergeCell ref="OOO5:OOO6"/>
    <mergeCell ref="OOP5:OOP6"/>
    <mergeCell ref="OOQ5:OOQ6"/>
    <mergeCell ref="OOR5:OOR6"/>
    <mergeCell ref="OPQ5:OPQ6"/>
    <mergeCell ref="OPR5:OPR6"/>
    <mergeCell ref="OPS5:OPS6"/>
    <mergeCell ref="OPT5:OPT6"/>
    <mergeCell ref="OPU5:OPU6"/>
    <mergeCell ref="OPV5:OPV6"/>
    <mergeCell ref="OPK5:OPK6"/>
    <mergeCell ref="OPL5:OPL6"/>
    <mergeCell ref="OPM5:OPM6"/>
    <mergeCell ref="OPN5:OPN6"/>
    <mergeCell ref="OPO5:OPO6"/>
    <mergeCell ref="OPP5:OPP6"/>
    <mergeCell ref="OPE5:OPE6"/>
    <mergeCell ref="OPF5:OPF6"/>
    <mergeCell ref="OPG5:OPG6"/>
    <mergeCell ref="OPH5:OPH6"/>
    <mergeCell ref="OPI5:OPI6"/>
    <mergeCell ref="OPJ5:OPJ6"/>
    <mergeCell ref="OQI5:OQI6"/>
    <mergeCell ref="OQJ5:OQJ6"/>
    <mergeCell ref="OQK5:OQK6"/>
    <mergeCell ref="OQL5:OQL6"/>
    <mergeCell ref="OQM5:OQM6"/>
    <mergeCell ref="OQN5:OQN6"/>
    <mergeCell ref="OQC5:OQC6"/>
    <mergeCell ref="OQD5:OQD6"/>
    <mergeCell ref="OQE5:OQE6"/>
    <mergeCell ref="OQF5:OQF6"/>
    <mergeCell ref="OQG5:OQG6"/>
    <mergeCell ref="OQH5:OQH6"/>
    <mergeCell ref="OPW5:OPW6"/>
    <mergeCell ref="OPX5:OPX6"/>
    <mergeCell ref="OPY5:OPY6"/>
    <mergeCell ref="OPZ5:OPZ6"/>
    <mergeCell ref="OQA5:OQA6"/>
    <mergeCell ref="OQB5:OQB6"/>
    <mergeCell ref="ORA5:ORA6"/>
    <mergeCell ref="ORB5:ORB6"/>
    <mergeCell ref="ORC5:ORC6"/>
    <mergeCell ref="ORD5:ORD6"/>
    <mergeCell ref="ORE5:ORE6"/>
    <mergeCell ref="ORF5:ORF6"/>
    <mergeCell ref="OQU5:OQU6"/>
    <mergeCell ref="OQV5:OQV6"/>
    <mergeCell ref="OQW5:OQW6"/>
    <mergeCell ref="OQX5:OQX6"/>
    <mergeCell ref="OQY5:OQY6"/>
    <mergeCell ref="OQZ5:OQZ6"/>
    <mergeCell ref="OQO5:OQO6"/>
    <mergeCell ref="OQP5:OQP6"/>
    <mergeCell ref="OQQ5:OQQ6"/>
    <mergeCell ref="OQR5:OQR6"/>
    <mergeCell ref="OQS5:OQS6"/>
    <mergeCell ref="OQT5:OQT6"/>
    <mergeCell ref="ORS5:ORS6"/>
    <mergeCell ref="ORT5:ORT6"/>
    <mergeCell ref="ORU5:ORU6"/>
    <mergeCell ref="ORV5:ORV6"/>
    <mergeCell ref="ORW5:ORW6"/>
    <mergeCell ref="ORX5:ORX6"/>
    <mergeCell ref="ORM5:ORM6"/>
    <mergeCell ref="ORN5:ORN6"/>
    <mergeCell ref="ORO5:ORO6"/>
    <mergeCell ref="ORP5:ORP6"/>
    <mergeCell ref="ORQ5:ORQ6"/>
    <mergeCell ref="ORR5:ORR6"/>
    <mergeCell ref="ORG5:ORG6"/>
    <mergeCell ref="ORH5:ORH6"/>
    <mergeCell ref="ORI5:ORI6"/>
    <mergeCell ref="ORJ5:ORJ6"/>
    <mergeCell ref="ORK5:ORK6"/>
    <mergeCell ref="ORL5:ORL6"/>
    <mergeCell ref="OSK5:OSK6"/>
    <mergeCell ref="OSL5:OSL6"/>
    <mergeCell ref="OSM5:OSM6"/>
    <mergeCell ref="OSN5:OSN6"/>
    <mergeCell ref="OSO5:OSO6"/>
    <mergeCell ref="OSP5:OSP6"/>
    <mergeCell ref="OSE5:OSE6"/>
    <mergeCell ref="OSF5:OSF6"/>
    <mergeCell ref="OSG5:OSG6"/>
    <mergeCell ref="OSH5:OSH6"/>
    <mergeCell ref="OSI5:OSI6"/>
    <mergeCell ref="OSJ5:OSJ6"/>
    <mergeCell ref="ORY5:ORY6"/>
    <mergeCell ref="ORZ5:ORZ6"/>
    <mergeCell ref="OSA5:OSA6"/>
    <mergeCell ref="OSB5:OSB6"/>
    <mergeCell ref="OSC5:OSC6"/>
    <mergeCell ref="OSD5:OSD6"/>
    <mergeCell ref="OTC5:OTC6"/>
    <mergeCell ref="OTD5:OTD6"/>
    <mergeCell ref="OTE5:OTE6"/>
    <mergeCell ref="OTF5:OTF6"/>
    <mergeCell ref="OTG5:OTG6"/>
    <mergeCell ref="OTH5:OTH6"/>
    <mergeCell ref="OSW5:OSW6"/>
    <mergeCell ref="OSX5:OSX6"/>
    <mergeCell ref="OSY5:OSY6"/>
    <mergeCell ref="OSZ5:OSZ6"/>
    <mergeCell ref="OTA5:OTA6"/>
    <mergeCell ref="OTB5:OTB6"/>
    <mergeCell ref="OSQ5:OSQ6"/>
    <mergeCell ref="OSR5:OSR6"/>
    <mergeCell ref="OSS5:OSS6"/>
    <mergeCell ref="OST5:OST6"/>
    <mergeCell ref="OSU5:OSU6"/>
    <mergeCell ref="OSV5:OSV6"/>
    <mergeCell ref="OTU5:OTU6"/>
    <mergeCell ref="OTV5:OTV6"/>
    <mergeCell ref="OTW5:OTW6"/>
    <mergeCell ref="OTX5:OTX6"/>
    <mergeCell ref="OTY5:OTY6"/>
    <mergeCell ref="OTZ5:OTZ6"/>
    <mergeCell ref="OTO5:OTO6"/>
    <mergeCell ref="OTP5:OTP6"/>
    <mergeCell ref="OTQ5:OTQ6"/>
    <mergeCell ref="OTR5:OTR6"/>
    <mergeCell ref="OTS5:OTS6"/>
    <mergeCell ref="OTT5:OTT6"/>
    <mergeCell ref="OTI5:OTI6"/>
    <mergeCell ref="OTJ5:OTJ6"/>
    <mergeCell ref="OTK5:OTK6"/>
    <mergeCell ref="OTL5:OTL6"/>
    <mergeCell ref="OTM5:OTM6"/>
    <mergeCell ref="OTN5:OTN6"/>
    <mergeCell ref="OUM5:OUM6"/>
    <mergeCell ref="OUN5:OUN6"/>
    <mergeCell ref="OUO5:OUO6"/>
    <mergeCell ref="OUP5:OUP6"/>
    <mergeCell ref="OUQ5:OUQ6"/>
    <mergeCell ref="OUR5:OUR6"/>
    <mergeCell ref="OUG5:OUG6"/>
    <mergeCell ref="OUH5:OUH6"/>
    <mergeCell ref="OUI5:OUI6"/>
    <mergeCell ref="OUJ5:OUJ6"/>
    <mergeCell ref="OUK5:OUK6"/>
    <mergeCell ref="OUL5:OUL6"/>
    <mergeCell ref="OUA5:OUA6"/>
    <mergeCell ref="OUB5:OUB6"/>
    <mergeCell ref="OUC5:OUC6"/>
    <mergeCell ref="OUD5:OUD6"/>
    <mergeCell ref="OUE5:OUE6"/>
    <mergeCell ref="OUF5:OUF6"/>
    <mergeCell ref="OVE5:OVE6"/>
    <mergeCell ref="OVF5:OVF6"/>
    <mergeCell ref="OVG5:OVG6"/>
    <mergeCell ref="OVH5:OVH6"/>
    <mergeCell ref="OVI5:OVI6"/>
    <mergeCell ref="OVJ5:OVJ6"/>
    <mergeCell ref="OUY5:OUY6"/>
    <mergeCell ref="OUZ5:OUZ6"/>
    <mergeCell ref="OVA5:OVA6"/>
    <mergeCell ref="OVB5:OVB6"/>
    <mergeCell ref="OVC5:OVC6"/>
    <mergeCell ref="OVD5:OVD6"/>
    <mergeCell ref="OUS5:OUS6"/>
    <mergeCell ref="OUT5:OUT6"/>
    <mergeCell ref="OUU5:OUU6"/>
    <mergeCell ref="OUV5:OUV6"/>
    <mergeCell ref="OUW5:OUW6"/>
    <mergeCell ref="OUX5:OUX6"/>
    <mergeCell ref="OVW5:OVW6"/>
    <mergeCell ref="OVX5:OVX6"/>
    <mergeCell ref="OVY5:OVY6"/>
    <mergeCell ref="OVZ5:OVZ6"/>
    <mergeCell ref="OWA5:OWA6"/>
    <mergeCell ref="OWB5:OWB6"/>
    <mergeCell ref="OVQ5:OVQ6"/>
    <mergeCell ref="OVR5:OVR6"/>
    <mergeCell ref="OVS5:OVS6"/>
    <mergeCell ref="OVT5:OVT6"/>
    <mergeCell ref="OVU5:OVU6"/>
    <mergeCell ref="OVV5:OVV6"/>
    <mergeCell ref="OVK5:OVK6"/>
    <mergeCell ref="OVL5:OVL6"/>
    <mergeCell ref="OVM5:OVM6"/>
    <mergeCell ref="OVN5:OVN6"/>
    <mergeCell ref="OVO5:OVO6"/>
    <mergeCell ref="OVP5:OVP6"/>
    <mergeCell ref="OWO5:OWO6"/>
    <mergeCell ref="OWP5:OWP6"/>
    <mergeCell ref="OWQ5:OWQ6"/>
    <mergeCell ref="OWR5:OWR6"/>
    <mergeCell ref="OWS5:OWS6"/>
    <mergeCell ref="OWT5:OWT6"/>
    <mergeCell ref="OWI5:OWI6"/>
    <mergeCell ref="OWJ5:OWJ6"/>
    <mergeCell ref="OWK5:OWK6"/>
    <mergeCell ref="OWL5:OWL6"/>
    <mergeCell ref="OWM5:OWM6"/>
    <mergeCell ref="OWN5:OWN6"/>
    <mergeCell ref="OWC5:OWC6"/>
    <mergeCell ref="OWD5:OWD6"/>
    <mergeCell ref="OWE5:OWE6"/>
    <mergeCell ref="OWF5:OWF6"/>
    <mergeCell ref="OWG5:OWG6"/>
    <mergeCell ref="OWH5:OWH6"/>
    <mergeCell ref="OXG5:OXG6"/>
    <mergeCell ref="OXH5:OXH6"/>
    <mergeCell ref="OXI5:OXI6"/>
    <mergeCell ref="OXJ5:OXJ6"/>
    <mergeCell ref="OXK5:OXK6"/>
    <mergeCell ref="OXL5:OXL6"/>
    <mergeCell ref="OXA5:OXA6"/>
    <mergeCell ref="OXB5:OXB6"/>
    <mergeCell ref="OXC5:OXC6"/>
    <mergeCell ref="OXD5:OXD6"/>
    <mergeCell ref="OXE5:OXE6"/>
    <mergeCell ref="OXF5:OXF6"/>
    <mergeCell ref="OWU5:OWU6"/>
    <mergeCell ref="OWV5:OWV6"/>
    <mergeCell ref="OWW5:OWW6"/>
    <mergeCell ref="OWX5:OWX6"/>
    <mergeCell ref="OWY5:OWY6"/>
    <mergeCell ref="OWZ5:OWZ6"/>
    <mergeCell ref="OXY5:OXY6"/>
    <mergeCell ref="OXZ5:OXZ6"/>
    <mergeCell ref="OYA5:OYA6"/>
    <mergeCell ref="OYB5:OYB6"/>
    <mergeCell ref="OYC5:OYC6"/>
    <mergeCell ref="OYD5:OYD6"/>
    <mergeCell ref="OXS5:OXS6"/>
    <mergeCell ref="OXT5:OXT6"/>
    <mergeCell ref="OXU5:OXU6"/>
    <mergeCell ref="OXV5:OXV6"/>
    <mergeCell ref="OXW5:OXW6"/>
    <mergeCell ref="OXX5:OXX6"/>
    <mergeCell ref="OXM5:OXM6"/>
    <mergeCell ref="OXN5:OXN6"/>
    <mergeCell ref="OXO5:OXO6"/>
    <mergeCell ref="OXP5:OXP6"/>
    <mergeCell ref="OXQ5:OXQ6"/>
    <mergeCell ref="OXR5:OXR6"/>
    <mergeCell ref="OYQ5:OYQ6"/>
    <mergeCell ref="OYR5:OYR6"/>
    <mergeCell ref="OYS5:OYS6"/>
    <mergeCell ref="OYT5:OYT6"/>
    <mergeCell ref="OYU5:OYU6"/>
    <mergeCell ref="OYV5:OYV6"/>
    <mergeCell ref="OYK5:OYK6"/>
    <mergeCell ref="OYL5:OYL6"/>
    <mergeCell ref="OYM5:OYM6"/>
    <mergeCell ref="OYN5:OYN6"/>
    <mergeCell ref="OYO5:OYO6"/>
    <mergeCell ref="OYP5:OYP6"/>
    <mergeCell ref="OYE5:OYE6"/>
    <mergeCell ref="OYF5:OYF6"/>
    <mergeCell ref="OYG5:OYG6"/>
    <mergeCell ref="OYH5:OYH6"/>
    <mergeCell ref="OYI5:OYI6"/>
    <mergeCell ref="OYJ5:OYJ6"/>
    <mergeCell ref="OZI5:OZI6"/>
    <mergeCell ref="OZJ5:OZJ6"/>
    <mergeCell ref="OZK5:OZK6"/>
    <mergeCell ref="OZL5:OZL6"/>
    <mergeCell ref="OZM5:OZM6"/>
    <mergeCell ref="OZN5:OZN6"/>
    <mergeCell ref="OZC5:OZC6"/>
    <mergeCell ref="OZD5:OZD6"/>
    <mergeCell ref="OZE5:OZE6"/>
    <mergeCell ref="OZF5:OZF6"/>
    <mergeCell ref="OZG5:OZG6"/>
    <mergeCell ref="OZH5:OZH6"/>
    <mergeCell ref="OYW5:OYW6"/>
    <mergeCell ref="OYX5:OYX6"/>
    <mergeCell ref="OYY5:OYY6"/>
    <mergeCell ref="OYZ5:OYZ6"/>
    <mergeCell ref="OZA5:OZA6"/>
    <mergeCell ref="OZB5:OZB6"/>
    <mergeCell ref="PAA5:PAA6"/>
    <mergeCell ref="PAB5:PAB6"/>
    <mergeCell ref="PAC5:PAC6"/>
    <mergeCell ref="PAD5:PAD6"/>
    <mergeCell ref="PAE5:PAE6"/>
    <mergeCell ref="PAF5:PAF6"/>
    <mergeCell ref="OZU5:OZU6"/>
    <mergeCell ref="OZV5:OZV6"/>
    <mergeCell ref="OZW5:OZW6"/>
    <mergeCell ref="OZX5:OZX6"/>
    <mergeCell ref="OZY5:OZY6"/>
    <mergeCell ref="OZZ5:OZZ6"/>
    <mergeCell ref="OZO5:OZO6"/>
    <mergeCell ref="OZP5:OZP6"/>
    <mergeCell ref="OZQ5:OZQ6"/>
    <mergeCell ref="OZR5:OZR6"/>
    <mergeCell ref="OZS5:OZS6"/>
    <mergeCell ref="OZT5:OZT6"/>
    <mergeCell ref="PAS5:PAS6"/>
    <mergeCell ref="PAT5:PAT6"/>
    <mergeCell ref="PAU5:PAU6"/>
    <mergeCell ref="PAV5:PAV6"/>
    <mergeCell ref="PAW5:PAW6"/>
    <mergeCell ref="PAX5:PAX6"/>
    <mergeCell ref="PAM5:PAM6"/>
    <mergeCell ref="PAN5:PAN6"/>
    <mergeCell ref="PAO5:PAO6"/>
    <mergeCell ref="PAP5:PAP6"/>
    <mergeCell ref="PAQ5:PAQ6"/>
    <mergeCell ref="PAR5:PAR6"/>
    <mergeCell ref="PAG5:PAG6"/>
    <mergeCell ref="PAH5:PAH6"/>
    <mergeCell ref="PAI5:PAI6"/>
    <mergeCell ref="PAJ5:PAJ6"/>
    <mergeCell ref="PAK5:PAK6"/>
    <mergeCell ref="PAL5:PAL6"/>
    <mergeCell ref="PBK5:PBK6"/>
    <mergeCell ref="PBL5:PBL6"/>
    <mergeCell ref="PBM5:PBM6"/>
    <mergeCell ref="PBN5:PBN6"/>
    <mergeCell ref="PBO5:PBO6"/>
    <mergeCell ref="PBP5:PBP6"/>
    <mergeCell ref="PBE5:PBE6"/>
    <mergeCell ref="PBF5:PBF6"/>
    <mergeCell ref="PBG5:PBG6"/>
    <mergeCell ref="PBH5:PBH6"/>
    <mergeCell ref="PBI5:PBI6"/>
    <mergeCell ref="PBJ5:PBJ6"/>
    <mergeCell ref="PAY5:PAY6"/>
    <mergeCell ref="PAZ5:PAZ6"/>
    <mergeCell ref="PBA5:PBA6"/>
    <mergeCell ref="PBB5:PBB6"/>
    <mergeCell ref="PBC5:PBC6"/>
    <mergeCell ref="PBD5:PBD6"/>
    <mergeCell ref="PCC5:PCC6"/>
    <mergeCell ref="PCD5:PCD6"/>
    <mergeCell ref="PCE5:PCE6"/>
    <mergeCell ref="PCF5:PCF6"/>
    <mergeCell ref="PCG5:PCG6"/>
    <mergeCell ref="PCH5:PCH6"/>
    <mergeCell ref="PBW5:PBW6"/>
    <mergeCell ref="PBX5:PBX6"/>
    <mergeCell ref="PBY5:PBY6"/>
    <mergeCell ref="PBZ5:PBZ6"/>
    <mergeCell ref="PCA5:PCA6"/>
    <mergeCell ref="PCB5:PCB6"/>
    <mergeCell ref="PBQ5:PBQ6"/>
    <mergeCell ref="PBR5:PBR6"/>
    <mergeCell ref="PBS5:PBS6"/>
    <mergeCell ref="PBT5:PBT6"/>
    <mergeCell ref="PBU5:PBU6"/>
    <mergeCell ref="PBV5:PBV6"/>
    <mergeCell ref="PCU5:PCU6"/>
    <mergeCell ref="PCV5:PCV6"/>
    <mergeCell ref="PCW5:PCW6"/>
    <mergeCell ref="PCX5:PCX6"/>
    <mergeCell ref="PCY5:PCY6"/>
    <mergeCell ref="PCZ5:PCZ6"/>
    <mergeCell ref="PCO5:PCO6"/>
    <mergeCell ref="PCP5:PCP6"/>
    <mergeCell ref="PCQ5:PCQ6"/>
    <mergeCell ref="PCR5:PCR6"/>
    <mergeCell ref="PCS5:PCS6"/>
    <mergeCell ref="PCT5:PCT6"/>
    <mergeCell ref="PCI5:PCI6"/>
    <mergeCell ref="PCJ5:PCJ6"/>
    <mergeCell ref="PCK5:PCK6"/>
    <mergeCell ref="PCL5:PCL6"/>
    <mergeCell ref="PCM5:PCM6"/>
    <mergeCell ref="PCN5:PCN6"/>
    <mergeCell ref="PDM5:PDM6"/>
    <mergeCell ref="PDN5:PDN6"/>
    <mergeCell ref="PDO5:PDO6"/>
    <mergeCell ref="PDP5:PDP6"/>
    <mergeCell ref="PDQ5:PDQ6"/>
    <mergeCell ref="PDR5:PDR6"/>
    <mergeCell ref="PDG5:PDG6"/>
    <mergeCell ref="PDH5:PDH6"/>
    <mergeCell ref="PDI5:PDI6"/>
    <mergeCell ref="PDJ5:PDJ6"/>
    <mergeCell ref="PDK5:PDK6"/>
    <mergeCell ref="PDL5:PDL6"/>
    <mergeCell ref="PDA5:PDA6"/>
    <mergeCell ref="PDB5:PDB6"/>
    <mergeCell ref="PDC5:PDC6"/>
    <mergeCell ref="PDD5:PDD6"/>
    <mergeCell ref="PDE5:PDE6"/>
    <mergeCell ref="PDF5:PDF6"/>
    <mergeCell ref="PEE5:PEE6"/>
    <mergeCell ref="PEF5:PEF6"/>
    <mergeCell ref="PEG5:PEG6"/>
    <mergeCell ref="PEH5:PEH6"/>
    <mergeCell ref="PEI5:PEI6"/>
    <mergeCell ref="PEJ5:PEJ6"/>
    <mergeCell ref="PDY5:PDY6"/>
    <mergeCell ref="PDZ5:PDZ6"/>
    <mergeCell ref="PEA5:PEA6"/>
    <mergeCell ref="PEB5:PEB6"/>
    <mergeCell ref="PEC5:PEC6"/>
    <mergeCell ref="PED5:PED6"/>
    <mergeCell ref="PDS5:PDS6"/>
    <mergeCell ref="PDT5:PDT6"/>
    <mergeCell ref="PDU5:PDU6"/>
    <mergeCell ref="PDV5:PDV6"/>
    <mergeCell ref="PDW5:PDW6"/>
    <mergeCell ref="PDX5:PDX6"/>
    <mergeCell ref="PEW5:PEW6"/>
    <mergeCell ref="PEX5:PEX6"/>
    <mergeCell ref="PEY5:PEY6"/>
    <mergeCell ref="PEZ5:PEZ6"/>
    <mergeCell ref="PFA5:PFA6"/>
    <mergeCell ref="PFB5:PFB6"/>
    <mergeCell ref="PEQ5:PEQ6"/>
    <mergeCell ref="PER5:PER6"/>
    <mergeCell ref="PES5:PES6"/>
    <mergeCell ref="PET5:PET6"/>
    <mergeCell ref="PEU5:PEU6"/>
    <mergeCell ref="PEV5:PEV6"/>
    <mergeCell ref="PEK5:PEK6"/>
    <mergeCell ref="PEL5:PEL6"/>
    <mergeCell ref="PEM5:PEM6"/>
    <mergeCell ref="PEN5:PEN6"/>
    <mergeCell ref="PEO5:PEO6"/>
    <mergeCell ref="PEP5:PEP6"/>
    <mergeCell ref="PFO5:PFO6"/>
    <mergeCell ref="PFP5:PFP6"/>
    <mergeCell ref="PFQ5:PFQ6"/>
    <mergeCell ref="PFR5:PFR6"/>
    <mergeCell ref="PFS5:PFS6"/>
    <mergeCell ref="PFT5:PFT6"/>
    <mergeCell ref="PFI5:PFI6"/>
    <mergeCell ref="PFJ5:PFJ6"/>
    <mergeCell ref="PFK5:PFK6"/>
    <mergeCell ref="PFL5:PFL6"/>
    <mergeCell ref="PFM5:PFM6"/>
    <mergeCell ref="PFN5:PFN6"/>
    <mergeCell ref="PFC5:PFC6"/>
    <mergeCell ref="PFD5:PFD6"/>
    <mergeCell ref="PFE5:PFE6"/>
    <mergeCell ref="PFF5:PFF6"/>
    <mergeCell ref="PFG5:PFG6"/>
    <mergeCell ref="PFH5:PFH6"/>
    <mergeCell ref="PGG5:PGG6"/>
    <mergeCell ref="PGH5:PGH6"/>
    <mergeCell ref="PGI5:PGI6"/>
    <mergeCell ref="PGJ5:PGJ6"/>
    <mergeCell ref="PGK5:PGK6"/>
    <mergeCell ref="PGL5:PGL6"/>
    <mergeCell ref="PGA5:PGA6"/>
    <mergeCell ref="PGB5:PGB6"/>
    <mergeCell ref="PGC5:PGC6"/>
    <mergeCell ref="PGD5:PGD6"/>
    <mergeCell ref="PGE5:PGE6"/>
    <mergeCell ref="PGF5:PGF6"/>
    <mergeCell ref="PFU5:PFU6"/>
    <mergeCell ref="PFV5:PFV6"/>
    <mergeCell ref="PFW5:PFW6"/>
    <mergeCell ref="PFX5:PFX6"/>
    <mergeCell ref="PFY5:PFY6"/>
    <mergeCell ref="PFZ5:PFZ6"/>
    <mergeCell ref="PGY5:PGY6"/>
    <mergeCell ref="PGZ5:PGZ6"/>
    <mergeCell ref="PHA5:PHA6"/>
    <mergeCell ref="PHB5:PHB6"/>
    <mergeCell ref="PHC5:PHC6"/>
    <mergeCell ref="PHD5:PHD6"/>
    <mergeCell ref="PGS5:PGS6"/>
    <mergeCell ref="PGT5:PGT6"/>
    <mergeCell ref="PGU5:PGU6"/>
    <mergeCell ref="PGV5:PGV6"/>
    <mergeCell ref="PGW5:PGW6"/>
    <mergeCell ref="PGX5:PGX6"/>
    <mergeCell ref="PGM5:PGM6"/>
    <mergeCell ref="PGN5:PGN6"/>
    <mergeCell ref="PGO5:PGO6"/>
    <mergeCell ref="PGP5:PGP6"/>
    <mergeCell ref="PGQ5:PGQ6"/>
    <mergeCell ref="PGR5:PGR6"/>
    <mergeCell ref="PHQ5:PHQ6"/>
    <mergeCell ref="PHR5:PHR6"/>
    <mergeCell ref="PHS5:PHS6"/>
    <mergeCell ref="PHT5:PHT6"/>
    <mergeCell ref="PHU5:PHU6"/>
    <mergeCell ref="PHV5:PHV6"/>
    <mergeCell ref="PHK5:PHK6"/>
    <mergeCell ref="PHL5:PHL6"/>
    <mergeCell ref="PHM5:PHM6"/>
    <mergeCell ref="PHN5:PHN6"/>
    <mergeCell ref="PHO5:PHO6"/>
    <mergeCell ref="PHP5:PHP6"/>
    <mergeCell ref="PHE5:PHE6"/>
    <mergeCell ref="PHF5:PHF6"/>
    <mergeCell ref="PHG5:PHG6"/>
    <mergeCell ref="PHH5:PHH6"/>
    <mergeCell ref="PHI5:PHI6"/>
    <mergeCell ref="PHJ5:PHJ6"/>
    <mergeCell ref="PII5:PII6"/>
    <mergeCell ref="PIJ5:PIJ6"/>
    <mergeCell ref="PIK5:PIK6"/>
    <mergeCell ref="PIL5:PIL6"/>
    <mergeCell ref="PIM5:PIM6"/>
    <mergeCell ref="PIN5:PIN6"/>
    <mergeCell ref="PIC5:PIC6"/>
    <mergeCell ref="PID5:PID6"/>
    <mergeCell ref="PIE5:PIE6"/>
    <mergeCell ref="PIF5:PIF6"/>
    <mergeCell ref="PIG5:PIG6"/>
    <mergeCell ref="PIH5:PIH6"/>
    <mergeCell ref="PHW5:PHW6"/>
    <mergeCell ref="PHX5:PHX6"/>
    <mergeCell ref="PHY5:PHY6"/>
    <mergeCell ref="PHZ5:PHZ6"/>
    <mergeCell ref="PIA5:PIA6"/>
    <mergeCell ref="PIB5:PIB6"/>
    <mergeCell ref="PJA5:PJA6"/>
    <mergeCell ref="PJB5:PJB6"/>
    <mergeCell ref="PJC5:PJC6"/>
    <mergeCell ref="PJD5:PJD6"/>
    <mergeCell ref="PJE5:PJE6"/>
    <mergeCell ref="PJF5:PJF6"/>
    <mergeCell ref="PIU5:PIU6"/>
    <mergeCell ref="PIV5:PIV6"/>
    <mergeCell ref="PIW5:PIW6"/>
    <mergeCell ref="PIX5:PIX6"/>
    <mergeCell ref="PIY5:PIY6"/>
    <mergeCell ref="PIZ5:PIZ6"/>
    <mergeCell ref="PIO5:PIO6"/>
    <mergeCell ref="PIP5:PIP6"/>
    <mergeCell ref="PIQ5:PIQ6"/>
    <mergeCell ref="PIR5:PIR6"/>
    <mergeCell ref="PIS5:PIS6"/>
    <mergeCell ref="PIT5:PIT6"/>
    <mergeCell ref="PJS5:PJS6"/>
    <mergeCell ref="PJT5:PJT6"/>
    <mergeCell ref="PJU5:PJU6"/>
    <mergeCell ref="PJV5:PJV6"/>
    <mergeCell ref="PJW5:PJW6"/>
    <mergeCell ref="PJX5:PJX6"/>
    <mergeCell ref="PJM5:PJM6"/>
    <mergeCell ref="PJN5:PJN6"/>
    <mergeCell ref="PJO5:PJO6"/>
    <mergeCell ref="PJP5:PJP6"/>
    <mergeCell ref="PJQ5:PJQ6"/>
    <mergeCell ref="PJR5:PJR6"/>
    <mergeCell ref="PJG5:PJG6"/>
    <mergeCell ref="PJH5:PJH6"/>
    <mergeCell ref="PJI5:PJI6"/>
    <mergeCell ref="PJJ5:PJJ6"/>
    <mergeCell ref="PJK5:PJK6"/>
    <mergeCell ref="PJL5:PJL6"/>
    <mergeCell ref="PKK5:PKK6"/>
    <mergeCell ref="PKL5:PKL6"/>
    <mergeCell ref="PKM5:PKM6"/>
    <mergeCell ref="PKN5:PKN6"/>
    <mergeCell ref="PKO5:PKO6"/>
    <mergeCell ref="PKP5:PKP6"/>
    <mergeCell ref="PKE5:PKE6"/>
    <mergeCell ref="PKF5:PKF6"/>
    <mergeCell ref="PKG5:PKG6"/>
    <mergeCell ref="PKH5:PKH6"/>
    <mergeCell ref="PKI5:PKI6"/>
    <mergeCell ref="PKJ5:PKJ6"/>
    <mergeCell ref="PJY5:PJY6"/>
    <mergeCell ref="PJZ5:PJZ6"/>
    <mergeCell ref="PKA5:PKA6"/>
    <mergeCell ref="PKB5:PKB6"/>
    <mergeCell ref="PKC5:PKC6"/>
    <mergeCell ref="PKD5:PKD6"/>
    <mergeCell ref="PLC5:PLC6"/>
    <mergeCell ref="PLD5:PLD6"/>
    <mergeCell ref="PLE5:PLE6"/>
    <mergeCell ref="PLF5:PLF6"/>
    <mergeCell ref="PLG5:PLG6"/>
    <mergeCell ref="PLH5:PLH6"/>
    <mergeCell ref="PKW5:PKW6"/>
    <mergeCell ref="PKX5:PKX6"/>
    <mergeCell ref="PKY5:PKY6"/>
    <mergeCell ref="PKZ5:PKZ6"/>
    <mergeCell ref="PLA5:PLA6"/>
    <mergeCell ref="PLB5:PLB6"/>
    <mergeCell ref="PKQ5:PKQ6"/>
    <mergeCell ref="PKR5:PKR6"/>
    <mergeCell ref="PKS5:PKS6"/>
    <mergeCell ref="PKT5:PKT6"/>
    <mergeCell ref="PKU5:PKU6"/>
    <mergeCell ref="PKV5:PKV6"/>
    <mergeCell ref="PLU5:PLU6"/>
    <mergeCell ref="PLV5:PLV6"/>
    <mergeCell ref="PLW5:PLW6"/>
    <mergeCell ref="PLX5:PLX6"/>
    <mergeCell ref="PLY5:PLY6"/>
    <mergeCell ref="PLZ5:PLZ6"/>
    <mergeCell ref="PLO5:PLO6"/>
    <mergeCell ref="PLP5:PLP6"/>
    <mergeCell ref="PLQ5:PLQ6"/>
    <mergeCell ref="PLR5:PLR6"/>
    <mergeCell ref="PLS5:PLS6"/>
    <mergeCell ref="PLT5:PLT6"/>
    <mergeCell ref="PLI5:PLI6"/>
    <mergeCell ref="PLJ5:PLJ6"/>
    <mergeCell ref="PLK5:PLK6"/>
    <mergeCell ref="PLL5:PLL6"/>
    <mergeCell ref="PLM5:PLM6"/>
    <mergeCell ref="PLN5:PLN6"/>
    <mergeCell ref="PMM5:PMM6"/>
    <mergeCell ref="PMN5:PMN6"/>
    <mergeCell ref="PMO5:PMO6"/>
    <mergeCell ref="PMP5:PMP6"/>
    <mergeCell ref="PMQ5:PMQ6"/>
    <mergeCell ref="PMR5:PMR6"/>
    <mergeCell ref="PMG5:PMG6"/>
    <mergeCell ref="PMH5:PMH6"/>
    <mergeCell ref="PMI5:PMI6"/>
    <mergeCell ref="PMJ5:PMJ6"/>
    <mergeCell ref="PMK5:PMK6"/>
    <mergeCell ref="PML5:PML6"/>
    <mergeCell ref="PMA5:PMA6"/>
    <mergeCell ref="PMB5:PMB6"/>
    <mergeCell ref="PMC5:PMC6"/>
    <mergeCell ref="PMD5:PMD6"/>
    <mergeCell ref="PME5:PME6"/>
    <mergeCell ref="PMF5:PMF6"/>
    <mergeCell ref="PNE5:PNE6"/>
    <mergeCell ref="PNF5:PNF6"/>
    <mergeCell ref="PNG5:PNG6"/>
    <mergeCell ref="PNH5:PNH6"/>
    <mergeCell ref="PNI5:PNI6"/>
    <mergeCell ref="PNJ5:PNJ6"/>
    <mergeCell ref="PMY5:PMY6"/>
    <mergeCell ref="PMZ5:PMZ6"/>
    <mergeCell ref="PNA5:PNA6"/>
    <mergeCell ref="PNB5:PNB6"/>
    <mergeCell ref="PNC5:PNC6"/>
    <mergeCell ref="PND5:PND6"/>
    <mergeCell ref="PMS5:PMS6"/>
    <mergeCell ref="PMT5:PMT6"/>
    <mergeCell ref="PMU5:PMU6"/>
    <mergeCell ref="PMV5:PMV6"/>
    <mergeCell ref="PMW5:PMW6"/>
    <mergeCell ref="PMX5:PMX6"/>
    <mergeCell ref="PNW5:PNW6"/>
    <mergeCell ref="PNX5:PNX6"/>
    <mergeCell ref="PNY5:PNY6"/>
    <mergeCell ref="PNZ5:PNZ6"/>
    <mergeCell ref="POA5:POA6"/>
    <mergeCell ref="POB5:POB6"/>
    <mergeCell ref="PNQ5:PNQ6"/>
    <mergeCell ref="PNR5:PNR6"/>
    <mergeCell ref="PNS5:PNS6"/>
    <mergeCell ref="PNT5:PNT6"/>
    <mergeCell ref="PNU5:PNU6"/>
    <mergeCell ref="PNV5:PNV6"/>
    <mergeCell ref="PNK5:PNK6"/>
    <mergeCell ref="PNL5:PNL6"/>
    <mergeCell ref="PNM5:PNM6"/>
    <mergeCell ref="PNN5:PNN6"/>
    <mergeCell ref="PNO5:PNO6"/>
    <mergeCell ref="PNP5:PNP6"/>
    <mergeCell ref="POO5:POO6"/>
    <mergeCell ref="POP5:POP6"/>
    <mergeCell ref="POQ5:POQ6"/>
    <mergeCell ref="POR5:POR6"/>
    <mergeCell ref="POS5:POS6"/>
    <mergeCell ref="POT5:POT6"/>
    <mergeCell ref="POI5:POI6"/>
    <mergeCell ref="POJ5:POJ6"/>
    <mergeCell ref="POK5:POK6"/>
    <mergeCell ref="POL5:POL6"/>
    <mergeCell ref="POM5:POM6"/>
    <mergeCell ref="PON5:PON6"/>
    <mergeCell ref="POC5:POC6"/>
    <mergeCell ref="POD5:POD6"/>
    <mergeCell ref="POE5:POE6"/>
    <mergeCell ref="POF5:POF6"/>
    <mergeCell ref="POG5:POG6"/>
    <mergeCell ref="POH5:POH6"/>
    <mergeCell ref="PPG5:PPG6"/>
    <mergeCell ref="PPH5:PPH6"/>
    <mergeCell ref="PPI5:PPI6"/>
    <mergeCell ref="PPJ5:PPJ6"/>
    <mergeCell ref="PPK5:PPK6"/>
    <mergeCell ref="PPL5:PPL6"/>
    <mergeCell ref="PPA5:PPA6"/>
    <mergeCell ref="PPB5:PPB6"/>
    <mergeCell ref="PPC5:PPC6"/>
    <mergeCell ref="PPD5:PPD6"/>
    <mergeCell ref="PPE5:PPE6"/>
    <mergeCell ref="PPF5:PPF6"/>
    <mergeCell ref="POU5:POU6"/>
    <mergeCell ref="POV5:POV6"/>
    <mergeCell ref="POW5:POW6"/>
    <mergeCell ref="POX5:POX6"/>
    <mergeCell ref="POY5:POY6"/>
    <mergeCell ref="POZ5:POZ6"/>
    <mergeCell ref="PPY5:PPY6"/>
    <mergeCell ref="PPZ5:PPZ6"/>
    <mergeCell ref="PQA5:PQA6"/>
    <mergeCell ref="PQB5:PQB6"/>
    <mergeCell ref="PQC5:PQC6"/>
    <mergeCell ref="PQD5:PQD6"/>
    <mergeCell ref="PPS5:PPS6"/>
    <mergeCell ref="PPT5:PPT6"/>
    <mergeCell ref="PPU5:PPU6"/>
    <mergeCell ref="PPV5:PPV6"/>
    <mergeCell ref="PPW5:PPW6"/>
    <mergeCell ref="PPX5:PPX6"/>
    <mergeCell ref="PPM5:PPM6"/>
    <mergeCell ref="PPN5:PPN6"/>
    <mergeCell ref="PPO5:PPO6"/>
    <mergeCell ref="PPP5:PPP6"/>
    <mergeCell ref="PPQ5:PPQ6"/>
    <mergeCell ref="PPR5:PPR6"/>
    <mergeCell ref="PQQ5:PQQ6"/>
    <mergeCell ref="PQR5:PQR6"/>
    <mergeCell ref="PQS5:PQS6"/>
    <mergeCell ref="PQT5:PQT6"/>
    <mergeCell ref="PQU5:PQU6"/>
    <mergeCell ref="PQV5:PQV6"/>
    <mergeCell ref="PQK5:PQK6"/>
    <mergeCell ref="PQL5:PQL6"/>
    <mergeCell ref="PQM5:PQM6"/>
    <mergeCell ref="PQN5:PQN6"/>
    <mergeCell ref="PQO5:PQO6"/>
    <mergeCell ref="PQP5:PQP6"/>
    <mergeCell ref="PQE5:PQE6"/>
    <mergeCell ref="PQF5:PQF6"/>
    <mergeCell ref="PQG5:PQG6"/>
    <mergeCell ref="PQH5:PQH6"/>
    <mergeCell ref="PQI5:PQI6"/>
    <mergeCell ref="PQJ5:PQJ6"/>
    <mergeCell ref="PRI5:PRI6"/>
    <mergeCell ref="PRJ5:PRJ6"/>
    <mergeCell ref="PRK5:PRK6"/>
    <mergeCell ref="PRL5:PRL6"/>
    <mergeCell ref="PRM5:PRM6"/>
    <mergeCell ref="PRN5:PRN6"/>
    <mergeCell ref="PRC5:PRC6"/>
    <mergeCell ref="PRD5:PRD6"/>
    <mergeCell ref="PRE5:PRE6"/>
    <mergeCell ref="PRF5:PRF6"/>
    <mergeCell ref="PRG5:PRG6"/>
    <mergeCell ref="PRH5:PRH6"/>
    <mergeCell ref="PQW5:PQW6"/>
    <mergeCell ref="PQX5:PQX6"/>
    <mergeCell ref="PQY5:PQY6"/>
    <mergeCell ref="PQZ5:PQZ6"/>
    <mergeCell ref="PRA5:PRA6"/>
    <mergeCell ref="PRB5:PRB6"/>
    <mergeCell ref="PSA5:PSA6"/>
    <mergeCell ref="PSB5:PSB6"/>
    <mergeCell ref="PSC5:PSC6"/>
    <mergeCell ref="PSD5:PSD6"/>
    <mergeCell ref="PSE5:PSE6"/>
    <mergeCell ref="PSF5:PSF6"/>
    <mergeCell ref="PRU5:PRU6"/>
    <mergeCell ref="PRV5:PRV6"/>
    <mergeCell ref="PRW5:PRW6"/>
    <mergeCell ref="PRX5:PRX6"/>
    <mergeCell ref="PRY5:PRY6"/>
    <mergeCell ref="PRZ5:PRZ6"/>
    <mergeCell ref="PRO5:PRO6"/>
    <mergeCell ref="PRP5:PRP6"/>
    <mergeCell ref="PRQ5:PRQ6"/>
    <mergeCell ref="PRR5:PRR6"/>
    <mergeCell ref="PRS5:PRS6"/>
    <mergeCell ref="PRT5:PRT6"/>
    <mergeCell ref="PSS5:PSS6"/>
    <mergeCell ref="PST5:PST6"/>
    <mergeCell ref="PSU5:PSU6"/>
    <mergeCell ref="PSV5:PSV6"/>
    <mergeCell ref="PSW5:PSW6"/>
    <mergeCell ref="PSX5:PSX6"/>
    <mergeCell ref="PSM5:PSM6"/>
    <mergeCell ref="PSN5:PSN6"/>
    <mergeCell ref="PSO5:PSO6"/>
    <mergeCell ref="PSP5:PSP6"/>
    <mergeCell ref="PSQ5:PSQ6"/>
    <mergeCell ref="PSR5:PSR6"/>
    <mergeCell ref="PSG5:PSG6"/>
    <mergeCell ref="PSH5:PSH6"/>
    <mergeCell ref="PSI5:PSI6"/>
    <mergeCell ref="PSJ5:PSJ6"/>
    <mergeCell ref="PSK5:PSK6"/>
    <mergeCell ref="PSL5:PSL6"/>
    <mergeCell ref="PTK5:PTK6"/>
    <mergeCell ref="PTL5:PTL6"/>
    <mergeCell ref="PTM5:PTM6"/>
    <mergeCell ref="PTN5:PTN6"/>
    <mergeCell ref="PTO5:PTO6"/>
    <mergeCell ref="PTP5:PTP6"/>
    <mergeCell ref="PTE5:PTE6"/>
    <mergeCell ref="PTF5:PTF6"/>
    <mergeCell ref="PTG5:PTG6"/>
    <mergeCell ref="PTH5:PTH6"/>
    <mergeCell ref="PTI5:PTI6"/>
    <mergeCell ref="PTJ5:PTJ6"/>
    <mergeCell ref="PSY5:PSY6"/>
    <mergeCell ref="PSZ5:PSZ6"/>
    <mergeCell ref="PTA5:PTA6"/>
    <mergeCell ref="PTB5:PTB6"/>
    <mergeCell ref="PTC5:PTC6"/>
    <mergeCell ref="PTD5:PTD6"/>
    <mergeCell ref="PUC5:PUC6"/>
    <mergeCell ref="PUD5:PUD6"/>
    <mergeCell ref="PUE5:PUE6"/>
    <mergeCell ref="PUF5:PUF6"/>
    <mergeCell ref="PUG5:PUG6"/>
    <mergeCell ref="PUH5:PUH6"/>
    <mergeCell ref="PTW5:PTW6"/>
    <mergeCell ref="PTX5:PTX6"/>
    <mergeCell ref="PTY5:PTY6"/>
    <mergeCell ref="PTZ5:PTZ6"/>
    <mergeCell ref="PUA5:PUA6"/>
    <mergeCell ref="PUB5:PUB6"/>
    <mergeCell ref="PTQ5:PTQ6"/>
    <mergeCell ref="PTR5:PTR6"/>
    <mergeCell ref="PTS5:PTS6"/>
    <mergeCell ref="PTT5:PTT6"/>
    <mergeCell ref="PTU5:PTU6"/>
    <mergeCell ref="PTV5:PTV6"/>
    <mergeCell ref="PUU5:PUU6"/>
    <mergeCell ref="PUV5:PUV6"/>
    <mergeCell ref="PUW5:PUW6"/>
    <mergeCell ref="PUX5:PUX6"/>
    <mergeCell ref="PUY5:PUY6"/>
    <mergeCell ref="PUZ5:PUZ6"/>
    <mergeCell ref="PUO5:PUO6"/>
    <mergeCell ref="PUP5:PUP6"/>
    <mergeCell ref="PUQ5:PUQ6"/>
    <mergeCell ref="PUR5:PUR6"/>
    <mergeCell ref="PUS5:PUS6"/>
    <mergeCell ref="PUT5:PUT6"/>
    <mergeCell ref="PUI5:PUI6"/>
    <mergeCell ref="PUJ5:PUJ6"/>
    <mergeCell ref="PUK5:PUK6"/>
    <mergeCell ref="PUL5:PUL6"/>
    <mergeCell ref="PUM5:PUM6"/>
    <mergeCell ref="PUN5:PUN6"/>
    <mergeCell ref="PVM5:PVM6"/>
    <mergeCell ref="PVN5:PVN6"/>
    <mergeCell ref="PVO5:PVO6"/>
    <mergeCell ref="PVP5:PVP6"/>
    <mergeCell ref="PVQ5:PVQ6"/>
    <mergeCell ref="PVR5:PVR6"/>
    <mergeCell ref="PVG5:PVG6"/>
    <mergeCell ref="PVH5:PVH6"/>
    <mergeCell ref="PVI5:PVI6"/>
    <mergeCell ref="PVJ5:PVJ6"/>
    <mergeCell ref="PVK5:PVK6"/>
    <mergeCell ref="PVL5:PVL6"/>
    <mergeCell ref="PVA5:PVA6"/>
    <mergeCell ref="PVB5:PVB6"/>
    <mergeCell ref="PVC5:PVC6"/>
    <mergeCell ref="PVD5:PVD6"/>
    <mergeCell ref="PVE5:PVE6"/>
    <mergeCell ref="PVF5:PVF6"/>
    <mergeCell ref="PWE5:PWE6"/>
    <mergeCell ref="PWF5:PWF6"/>
    <mergeCell ref="PWG5:PWG6"/>
    <mergeCell ref="PWH5:PWH6"/>
    <mergeCell ref="PWI5:PWI6"/>
    <mergeCell ref="PWJ5:PWJ6"/>
    <mergeCell ref="PVY5:PVY6"/>
    <mergeCell ref="PVZ5:PVZ6"/>
    <mergeCell ref="PWA5:PWA6"/>
    <mergeCell ref="PWB5:PWB6"/>
    <mergeCell ref="PWC5:PWC6"/>
    <mergeCell ref="PWD5:PWD6"/>
    <mergeCell ref="PVS5:PVS6"/>
    <mergeCell ref="PVT5:PVT6"/>
    <mergeCell ref="PVU5:PVU6"/>
    <mergeCell ref="PVV5:PVV6"/>
    <mergeCell ref="PVW5:PVW6"/>
    <mergeCell ref="PVX5:PVX6"/>
    <mergeCell ref="PWW5:PWW6"/>
    <mergeCell ref="PWX5:PWX6"/>
    <mergeCell ref="PWY5:PWY6"/>
    <mergeCell ref="PWZ5:PWZ6"/>
    <mergeCell ref="PXA5:PXA6"/>
    <mergeCell ref="PXB5:PXB6"/>
    <mergeCell ref="PWQ5:PWQ6"/>
    <mergeCell ref="PWR5:PWR6"/>
    <mergeCell ref="PWS5:PWS6"/>
    <mergeCell ref="PWT5:PWT6"/>
    <mergeCell ref="PWU5:PWU6"/>
    <mergeCell ref="PWV5:PWV6"/>
    <mergeCell ref="PWK5:PWK6"/>
    <mergeCell ref="PWL5:PWL6"/>
    <mergeCell ref="PWM5:PWM6"/>
    <mergeCell ref="PWN5:PWN6"/>
    <mergeCell ref="PWO5:PWO6"/>
    <mergeCell ref="PWP5:PWP6"/>
    <mergeCell ref="PXO5:PXO6"/>
    <mergeCell ref="PXP5:PXP6"/>
    <mergeCell ref="PXQ5:PXQ6"/>
    <mergeCell ref="PXR5:PXR6"/>
    <mergeCell ref="PXS5:PXS6"/>
    <mergeCell ref="PXT5:PXT6"/>
    <mergeCell ref="PXI5:PXI6"/>
    <mergeCell ref="PXJ5:PXJ6"/>
    <mergeCell ref="PXK5:PXK6"/>
    <mergeCell ref="PXL5:PXL6"/>
    <mergeCell ref="PXM5:PXM6"/>
    <mergeCell ref="PXN5:PXN6"/>
    <mergeCell ref="PXC5:PXC6"/>
    <mergeCell ref="PXD5:PXD6"/>
    <mergeCell ref="PXE5:PXE6"/>
    <mergeCell ref="PXF5:PXF6"/>
    <mergeCell ref="PXG5:PXG6"/>
    <mergeCell ref="PXH5:PXH6"/>
    <mergeCell ref="PYG5:PYG6"/>
    <mergeCell ref="PYH5:PYH6"/>
    <mergeCell ref="PYI5:PYI6"/>
    <mergeCell ref="PYJ5:PYJ6"/>
    <mergeCell ref="PYK5:PYK6"/>
    <mergeCell ref="PYL5:PYL6"/>
    <mergeCell ref="PYA5:PYA6"/>
    <mergeCell ref="PYB5:PYB6"/>
    <mergeCell ref="PYC5:PYC6"/>
    <mergeCell ref="PYD5:PYD6"/>
    <mergeCell ref="PYE5:PYE6"/>
    <mergeCell ref="PYF5:PYF6"/>
    <mergeCell ref="PXU5:PXU6"/>
    <mergeCell ref="PXV5:PXV6"/>
    <mergeCell ref="PXW5:PXW6"/>
    <mergeCell ref="PXX5:PXX6"/>
    <mergeCell ref="PXY5:PXY6"/>
    <mergeCell ref="PXZ5:PXZ6"/>
    <mergeCell ref="PYY5:PYY6"/>
    <mergeCell ref="PYZ5:PYZ6"/>
    <mergeCell ref="PZA5:PZA6"/>
    <mergeCell ref="PZB5:PZB6"/>
    <mergeCell ref="PZC5:PZC6"/>
    <mergeCell ref="PZD5:PZD6"/>
    <mergeCell ref="PYS5:PYS6"/>
    <mergeCell ref="PYT5:PYT6"/>
    <mergeCell ref="PYU5:PYU6"/>
    <mergeCell ref="PYV5:PYV6"/>
    <mergeCell ref="PYW5:PYW6"/>
    <mergeCell ref="PYX5:PYX6"/>
    <mergeCell ref="PYM5:PYM6"/>
    <mergeCell ref="PYN5:PYN6"/>
    <mergeCell ref="PYO5:PYO6"/>
    <mergeCell ref="PYP5:PYP6"/>
    <mergeCell ref="PYQ5:PYQ6"/>
    <mergeCell ref="PYR5:PYR6"/>
    <mergeCell ref="PZQ5:PZQ6"/>
    <mergeCell ref="PZR5:PZR6"/>
    <mergeCell ref="PZS5:PZS6"/>
    <mergeCell ref="PZT5:PZT6"/>
    <mergeCell ref="PZU5:PZU6"/>
    <mergeCell ref="PZV5:PZV6"/>
    <mergeCell ref="PZK5:PZK6"/>
    <mergeCell ref="PZL5:PZL6"/>
    <mergeCell ref="PZM5:PZM6"/>
    <mergeCell ref="PZN5:PZN6"/>
    <mergeCell ref="PZO5:PZO6"/>
    <mergeCell ref="PZP5:PZP6"/>
    <mergeCell ref="PZE5:PZE6"/>
    <mergeCell ref="PZF5:PZF6"/>
    <mergeCell ref="PZG5:PZG6"/>
    <mergeCell ref="PZH5:PZH6"/>
    <mergeCell ref="PZI5:PZI6"/>
    <mergeCell ref="PZJ5:PZJ6"/>
    <mergeCell ref="QAI5:QAI6"/>
    <mergeCell ref="QAJ5:QAJ6"/>
    <mergeCell ref="QAK5:QAK6"/>
    <mergeCell ref="QAL5:QAL6"/>
    <mergeCell ref="QAM5:QAM6"/>
    <mergeCell ref="QAN5:QAN6"/>
    <mergeCell ref="QAC5:QAC6"/>
    <mergeCell ref="QAD5:QAD6"/>
    <mergeCell ref="QAE5:QAE6"/>
    <mergeCell ref="QAF5:QAF6"/>
    <mergeCell ref="QAG5:QAG6"/>
    <mergeCell ref="QAH5:QAH6"/>
    <mergeCell ref="PZW5:PZW6"/>
    <mergeCell ref="PZX5:PZX6"/>
    <mergeCell ref="PZY5:PZY6"/>
    <mergeCell ref="PZZ5:PZZ6"/>
    <mergeCell ref="QAA5:QAA6"/>
    <mergeCell ref="QAB5:QAB6"/>
    <mergeCell ref="QBA5:QBA6"/>
    <mergeCell ref="QBB5:QBB6"/>
    <mergeCell ref="QBC5:QBC6"/>
    <mergeCell ref="QBD5:QBD6"/>
    <mergeCell ref="QBE5:QBE6"/>
    <mergeCell ref="QBF5:QBF6"/>
    <mergeCell ref="QAU5:QAU6"/>
    <mergeCell ref="QAV5:QAV6"/>
    <mergeCell ref="QAW5:QAW6"/>
    <mergeCell ref="QAX5:QAX6"/>
    <mergeCell ref="QAY5:QAY6"/>
    <mergeCell ref="QAZ5:QAZ6"/>
    <mergeCell ref="QAO5:QAO6"/>
    <mergeCell ref="QAP5:QAP6"/>
    <mergeCell ref="QAQ5:QAQ6"/>
    <mergeCell ref="QAR5:QAR6"/>
    <mergeCell ref="QAS5:QAS6"/>
    <mergeCell ref="QAT5:QAT6"/>
    <mergeCell ref="QBS5:QBS6"/>
    <mergeCell ref="QBT5:QBT6"/>
    <mergeCell ref="QBU5:QBU6"/>
    <mergeCell ref="QBV5:QBV6"/>
    <mergeCell ref="QBW5:QBW6"/>
    <mergeCell ref="QBX5:QBX6"/>
    <mergeCell ref="QBM5:QBM6"/>
    <mergeCell ref="QBN5:QBN6"/>
    <mergeCell ref="QBO5:QBO6"/>
    <mergeCell ref="QBP5:QBP6"/>
    <mergeCell ref="QBQ5:QBQ6"/>
    <mergeCell ref="QBR5:QBR6"/>
    <mergeCell ref="QBG5:QBG6"/>
    <mergeCell ref="QBH5:QBH6"/>
    <mergeCell ref="QBI5:QBI6"/>
    <mergeCell ref="QBJ5:QBJ6"/>
    <mergeCell ref="QBK5:QBK6"/>
    <mergeCell ref="QBL5:QBL6"/>
    <mergeCell ref="QCK5:QCK6"/>
    <mergeCell ref="QCL5:QCL6"/>
    <mergeCell ref="QCM5:QCM6"/>
    <mergeCell ref="QCN5:QCN6"/>
    <mergeCell ref="QCO5:QCO6"/>
    <mergeCell ref="QCP5:QCP6"/>
    <mergeCell ref="QCE5:QCE6"/>
    <mergeCell ref="QCF5:QCF6"/>
    <mergeCell ref="QCG5:QCG6"/>
    <mergeCell ref="QCH5:QCH6"/>
    <mergeCell ref="QCI5:QCI6"/>
    <mergeCell ref="QCJ5:QCJ6"/>
    <mergeCell ref="QBY5:QBY6"/>
    <mergeCell ref="QBZ5:QBZ6"/>
    <mergeCell ref="QCA5:QCA6"/>
    <mergeCell ref="QCB5:QCB6"/>
    <mergeCell ref="QCC5:QCC6"/>
    <mergeCell ref="QCD5:QCD6"/>
    <mergeCell ref="QDC5:QDC6"/>
    <mergeCell ref="QDD5:QDD6"/>
    <mergeCell ref="QDE5:QDE6"/>
    <mergeCell ref="QDF5:QDF6"/>
    <mergeCell ref="QDG5:QDG6"/>
    <mergeCell ref="QDH5:QDH6"/>
    <mergeCell ref="QCW5:QCW6"/>
    <mergeCell ref="QCX5:QCX6"/>
    <mergeCell ref="QCY5:QCY6"/>
    <mergeCell ref="QCZ5:QCZ6"/>
    <mergeCell ref="QDA5:QDA6"/>
    <mergeCell ref="QDB5:QDB6"/>
    <mergeCell ref="QCQ5:QCQ6"/>
    <mergeCell ref="QCR5:QCR6"/>
    <mergeCell ref="QCS5:QCS6"/>
    <mergeCell ref="QCT5:QCT6"/>
    <mergeCell ref="QCU5:QCU6"/>
    <mergeCell ref="QCV5:QCV6"/>
    <mergeCell ref="QDU5:QDU6"/>
    <mergeCell ref="QDV5:QDV6"/>
    <mergeCell ref="QDW5:QDW6"/>
    <mergeCell ref="QDX5:QDX6"/>
    <mergeCell ref="QDY5:QDY6"/>
    <mergeCell ref="QDZ5:QDZ6"/>
    <mergeCell ref="QDO5:QDO6"/>
    <mergeCell ref="QDP5:QDP6"/>
    <mergeCell ref="QDQ5:QDQ6"/>
    <mergeCell ref="QDR5:QDR6"/>
    <mergeCell ref="QDS5:QDS6"/>
    <mergeCell ref="QDT5:QDT6"/>
    <mergeCell ref="QDI5:QDI6"/>
    <mergeCell ref="QDJ5:QDJ6"/>
    <mergeCell ref="QDK5:QDK6"/>
    <mergeCell ref="QDL5:QDL6"/>
    <mergeCell ref="QDM5:QDM6"/>
    <mergeCell ref="QDN5:QDN6"/>
    <mergeCell ref="QEM5:QEM6"/>
    <mergeCell ref="QEN5:QEN6"/>
    <mergeCell ref="QEO5:QEO6"/>
    <mergeCell ref="QEP5:QEP6"/>
    <mergeCell ref="QEQ5:QEQ6"/>
    <mergeCell ref="QER5:QER6"/>
    <mergeCell ref="QEG5:QEG6"/>
    <mergeCell ref="QEH5:QEH6"/>
    <mergeCell ref="QEI5:QEI6"/>
    <mergeCell ref="QEJ5:QEJ6"/>
    <mergeCell ref="QEK5:QEK6"/>
    <mergeCell ref="QEL5:QEL6"/>
    <mergeCell ref="QEA5:QEA6"/>
    <mergeCell ref="QEB5:QEB6"/>
    <mergeCell ref="QEC5:QEC6"/>
    <mergeCell ref="QED5:QED6"/>
    <mergeCell ref="QEE5:QEE6"/>
    <mergeCell ref="QEF5:QEF6"/>
    <mergeCell ref="QFE5:QFE6"/>
    <mergeCell ref="QFF5:QFF6"/>
    <mergeCell ref="QFG5:QFG6"/>
    <mergeCell ref="QFH5:QFH6"/>
    <mergeCell ref="QFI5:QFI6"/>
    <mergeCell ref="QFJ5:QFJ6"/>
    <mergeCell ref="QEY5:QEY6"/>
    <mergeCell ref="QEZ5:QEZ6"/>
    <mergeCell ref="QFA5:QFA6"/>
    <mergeCell ref="QFB5:QFB6"/>
    <mergeCell ref="QFC5:QFC6"/>
    <mergeCell ref="QFD5:QFD6"/>
    <mergeCell ref="QES5:QES6"/>
    <mergeCell ref="QET5:QET6"/>
    <mergeCell ref="QEU5:QEU6"/>
    <mergeCell ref="QEV5:QEV6"/>
    <mergeCell ref="QEW5:QEW6"/>
    <mergeCell ref="QEX5:QEX6"/>
    <mergeCell ref="QFW5:QFW6"/>
    <mergeCell ref="QFX5:QFX6"/>
    <mergeCell ref="QFY5:QFY6"/>
    <mergeCell ref="QFZ5:QFZ6"/>
    <mergeCell ref="QGA5:QGA6"/>
    <mergeCell ref="QGB5:QGB6"/>
    <mergeCell ref="QFQ5:QFQ6"/>
    <mergeCell ref="QFR5:QFR6"/>
    <mergeCell ref="QFS5:QFS6"/>
    <mergeCell ref="QFT5:QFT6"/>
    <mergeCell ref="QFU5:QFU6"/>
    <mergeCell ref="QFV5:QFV6"/>
    <mergeCell ref="QFK5:QFK6"/>
    <mergeCell ref="QFL5:QFL6"/>
    <mergeCell ref="QFM5:QFM6"/>
    <mergeCell ref="QFN5:QFN6"/>
    <mergeCell ref="QFO5:QFO6"/>
    <mergeCell ref="QFP5:QFP6"/>
    <mergeCell ref="QGO5:QGO6"/>
    <mergeCell ref="QGP5:QGP6"/>
    <mergeCell ref="QGQ5:QGQ6"/>
    <mergeCell ref="QGR5:QGR6"/>
    <mergeCell ref="QGS5:QGS6"/>
    <mergeCell ref="QGT5:QGT6"/>
    <mergeCell ref="QGI5:QGI6"/>
    <mergeCell ref="QGJ5:QGJ6"/>
    <mergeCell ref="QGK5:QGK6"/>
    <mergeCell ref="QGL5:QGL6"/>
    <mergeCell ref="QGM5:QGM6"/>
    <mergeCell ref="QGN5:QGN6"/>
    <mergeCell ref="QGC5:QGC6"/>
    <mergeCell ref="QGD5:QGD6"/>
    <mergeCell ref="QGE5:QGE6"/>
    <mergeCell ref="QGF5:QGF6"/>
    <mergeCell ref="QGG5:QGG6"/>
    <mergeCell ref="QGH5:QGH6"/>
    <mergeCell ref="QHG5:QHG6"/>
    <mergeCell ref="QHH5:QHH6"/>
    <mergeCell ref="QHI5:QHI6"/>
    <mergeCell ref="QHJ5:QHJ6"/>
    <mergeCell ref="QHK5:QHK6"/>
    <mergeCell ref="QHL5:QHL6"/>
    <mergeCell ref="QHA5:QHA6"/>
    <mergeCell ref="QHB5:QHB6"/>
    <mergeCell ref="QHC5:QHC6"/>
    <mergeCell ref="QHD5:QHD6"/>
    <mergeCell ref="QHE5:QHE6"/>
    <mergeCell ref="QHF5:QHF6"/>
    <mergeCell ref="QGU5:QGU6"/>
    <mergeCell ref="QGV5:QGV6"/>
    <mergeCell ref="QGW5:QGW6"/>
    <mergeCell ref="QGX5:QGX6"/>
    <mergeCell ref="QGY5:QGY6"/>
    <mergeCell ref="QGZ5:QGZ6"/>
    <mergeCell ref="QHY5:QHY6"/>
    <mergeCell ref="QHZ5:QHZ6"/>
    <mergeCell ref="QIA5:QIA6"/>
    <mergeCell ref="QIB5:QIB6"/>
    <mergeCell ref="QIC5:QIC6"/>
    <mergeCell ref="QID5:QID6"/>
    <mergeCell ref="QHS5:QHS6"/>
    <mergeCell ref="QHT5:QHT6"/>
    <mergeCell ref="QHU5:QHU6"/>
    <mergeCell ref="QHV5:QHV6"/>
    <mergeCell ref="QHW5:QHW6"/>
    <mergeCell ref="QHX5:QHX6"/>
    <mergeCell ref="QHM5:QHM6"/>
    <mergeCell ref="QHN5:QHN6"/>
    <mergeCell ref="QHO5:QHO6"/>
    <mergeCell ref="QHP5:QHP6"/>
    <mergeCell ref="QHQ5:QHQ6"/>
    <mergeCell ref="QHR5:QHR6"/>
    <mergeCell ref="QIQ5:QIQ6"/>
    <mergeCell ref="QIR5:QIR6"/>
    <mergeCell ref="QIS5:QIS6"/>
    <mergeCell ref="QIT5:QIT6"/>
    <mergeCell ref="QIU5:QIU6"/>
    <mergeCell ref="QIV5:QIV6"/>
    <mergeCell ref="QIK5:QIK6"/>
    <mergeCell ref="QIL5:QIL6"/>
    <mergeCell ref="QIM5:QIM6"/>
    <mergeCell ref="QIN5:QIN6"/>
    <mergeCell ref="QIO5:QIO6"/>
    <mergeCell ref="QIP5:QIP6"/>
    <mergeCell ref="QIE5:QIE6"/>
    <mergeCell ref="QIF5:QIF6"/>
    <mergeCell ref="QIG5:QIG6"/>
    <mergeCell ref="QIH5:QIH6"/>
    <mergeCell ref="QII5:QII6"/>
    <mergeCell ref="QIJ5:QIJ6"/>
    <mergeCell ref="QJI5:QJI6"/>
    <mergeCell ref="QJJ5:QJJ6"/>
    <mergeCell ref="QJK5:QJK6"/>
    <mergeCell ref="QJL5:QJL6"/>
    <mergeCell ref="QJM5:QJM6"/>
    <mergeCell ref="QJN5:QJN6"/>
    <mergeCell ref="QJC5:QJC6"/>
    <mergeCell ref="QJD5:QJD6"/>
    <mergeCell ref="QJE5:QJE6"/>
    <mergeCell ref="QJF5:QJF6"/>
    <mergeCell ref="QJG5:QJG6"/>
    <mergeCell ref="QJH5:QJH6"/>
    <mergeCell ref="QIW5:QIW6"/>
    <mergeCell ref="QIX5:QIX6"/>
    <mergeCell ref="QIY5:QIY6"/>
    <mergeCell ref="QIZ5:QIZ6"/>
    <mergeCell ref="QJA5:QJA6"/>
    <mergeCell ref="QJB5:QJB6"/>
    <mergeCell ref="QKA5:QKA6"/>
    <mergeCell ref="QKB5:QKB6"/>
    <mergeCell ref="QKC5:QKC6"/>
    <mergeCell ref="QKD5:QKD6"/>
    <mergeCell ref="QKE5:QKE6"/>
    <mergeCell ref="QKF5:QKF6"/>
    <mergeCell ref="QJU5:QJU6"/>
    <mergeCell ref="QJV5:QJV6"/>
    <mergeCell ref="QJW5:QJW6"/>
    <mergeCell ref="QJX5:QJX6"/>
    <mergeCell ref="QJY5:QJY6"/>
    <mergeCell ref="QJZ5:QJZ6"/>
    <mergeCell ref="QJO5:QJO6"/>
    <mergeCell ref="QJP5:QJP6"/>
    <mergeCell ref="QJQ5:QJQ6"/>
    <mergeCell ref="QJR5:QJR6"/>
    <mergeCell ref="QJS5:QJS6"/>
    <mergeCell ref="QJT5:QJT6"/>
    <mergeCell ref="QKS5:QKS6"/>
    <mergeCell ref="QKT5:QKT6"/>
    <mergeCell ref="QKU5:QKU6"/>
    <mergeCell ref="QKV5:QKV6"/>
    <mergeCell ref="QKW5:QKW6"/>
    <mergeCell ref="QKX5:QKX6"/>
    <mergeCell ref="QKM5:QKM6"/>
    <mergeCell ref="QKN5:QKN6"/>
    <mergeCell ref="QKO5:QKO6"/>
    <mergeCell ref="QKP5:QKP6"/>
    <mergeCell ref="QKQ5:QKQ6"/>
    <mergeCell ref="QKR5:QKR6"/>
    <mergeCell ref="QKG5:QKG6"/>
    <mergeCell ref="QKH5:QKH6"/>
    <mergeCell ref="QKI5:QKI6"/>
    <mergeCell ref="QKJ5:QKJ6"/>
    <mergeCell ref="QKK5:QKK6"/>
    <mergeCell ref="QKL5:QKL6"/>
    <mergeCell ref="QLK5:QLK6"/>
    <mergeCell ref="QLL5:QLL6"/>
    <mergeCell ref="QLM5:QLM6"/>
    <mergeCell ref="QLN5:QLN6"/>
    <mergeCell ref="QLO5:QLO6"/>
    <mergeCell ref="QLP5:QLP6"/>
    <mergeCell ref="QLE5:QLE6"/>
    <mergeCell ref="QLF5:QLF6"/>
    <mergeCell ref="QLG5:QLG6"/>
    <mergeCell ref="QLH5:QLH6"/>
    <mergeCell ref="QLI5:QLI6"/>
    <mergeCell ref="QLJ5:QLJ6"/>
    <mergeCell ref="QKY5:QKY6"/>
    <mergeCell ref="QKZ5:QKZ6"/>
    <mergeCell ref="QLA5:QLA6"/>
    <mergeCell ref="QLB5:QLB6"/>
    <mergeCell ref="QLC5:QLC6"/>
    <mergeCell ref="QLD5:QLD6"/>
    <mergeCell ref="QMC5:QMC6"/>
    <mergeCell ref="QMD5:QMD6"/>
    <mergeCell ref="QME5:QME6"/>
    <mergeCell ref="QMF5:QMF6"/>
    <mergeCell ref="QMG5:QMG6"/>
    <mergeCell ref="QMH5:QMH6"/>
    <mergeCell ref="QLW5:QLW6"/>
    <mergeCell ref="QLX5:QLX6"/>
    <mergeCell ref="QLY5:QLY6"/>
    <mergeCell ref="QLZ5:QLZ6"/>
    <mergeCell ref="QMA5:QMA6"/>
    <mergeCell ref="QMB5:QMB6"/>
    <mergeCell ref="QLQ5:QLQ6"/>
    <mergeCell ref="QLR5:QLR6"/>
    <mergeCell ref="QLS5:QLS6"/>
    <mergeCell ref="QLT5:QLT6"/>
    <mergeCell ref="QLU5:QLU6"/>
    <mergeCell ref="QLV5:QLV6"/>
    <mergeCell ref="QMU5:QMU6"/>
    <mergeCell ref="QMV5:QMV6"/>
    <mergeCell ref="QMW5:QMW6"/>
    <mergeCell ref="QMX5:QMX6"/>
    <mergeCell ref="QMY5:QMY6"/>
    <mergeCell ref="QMZ5:QMZ6"/>
    <mergeCell ref="QMO5:QMO6"/>
    <mergeCell ref="QMP5:QMP6"/>
    <mergeCell ref="QMQ5:QMQ6"/>
    <mergeCell ref="QMR5:QMR6"/>
    <mergeCell ref="QMS5:QMS6"/>
    <mergeCell ref="QMT5:QMT6"/>
    <mergeCell ref="QMI5:QMI6"/>
    <mergeCell ref="QMJ5:QMJ6"/>
    <mergeCell ref="QMK5:QMK6"/>
    <mergeCell ref="QML5:QML6"/>
    <mergeCell ref="QMM5:QMM6"/>
    <mergeCell ref="QMN5:QMN6"/>
    <mergeCell ref="QNM5:QNM6"/>
    <mergeCell ref="QNN5:QNN6"/>
    <mergeCell ref="QNO5:QNO6"/>
    <mergeCell ref="QNP5:QNP6"/>
    <mergeCell ref="QNQ5:QNQ6"/>
    <mergeCell ref="QNR5:QNR6"/>
    <mergeCell ref="QNG5:QNG6"/>
    <mergeCell ref="QNH5:QNH6"/>
    <mergeCell ref="QNI5:QNI6"/>
    <mergeCell ref="QNJ5:QNJ6"/>
    <mergeCell ref="QNK5:QNK6"/>
    <mergeCell ref="QNL5:QNL6"/>
    <mergeCell ref="QNA5:QNA6"/>
    <mergeCell ref="QNB5:QNB6"/>
    <mergeCell ref="QNC5:QNC6"/>
    <mergeCell ref="QND5:QND6"/>
    <mergeCell ref="QNE5:QNE6"/>
    <mergeCell ref="QNF5:QNF6"/>
    <mergeCell ref="QOE5:QOE6"/>
    <mergeCell ref="QOF5:QOF6"/>
    <mergeCell ref="QOG5:QOG6"/>
    <mergeCell ref="QOH5:QOH6"/>
    <mergeCell ref="QOI5:QOI6"/>
    <mergeCell ref="QOJ5:QOJ6"/>
    <mergeCell ref="QNY5:QNY6"/>
    <mergeCell ref="QNZ5:QNZ6"/>
    <mergeCell ref="QOA5:QOA6"/>
    <mergeCell ref="QOB5:QOB6"/>
    <mergeCell ref="QOC5:QOC6"/>
    <mergeCell ref="QOD5:QOD6"/>
    <mergeCell ref="QNS5:QNS6"/>
    <mergeCell ref="QNT5:QNT6"/>
    <mergeCell ref="QNU5:QNU6"/>
    <mergeCell ref="QNV5:QNV6"/>
    <mergeCell ref="QNW5:QNW6"/>
    <mergeCell ref="QNX5:QNX6"/>
    <mergeCell ref="QOW5:QOW6"/>
    <mergeCell ref="QOX5:QOX6"/>
    <mergeCell ref="QOY5:QOY6"/>
    <mergeCell ref="QOZ5:QOZ6"/>
    <mergeCell ref="QPA5:QPA6"/>
    <mergeCell ref="QPB5:QPB6"/>
    <mergeCell ref="QOQ5:QOQ6"/>
    <mergeCell ref="QOR5:QOR6"/>
    <mergeCell ref="QOS5:QOS6"/>
    <mergeCell ref="QOT5:QOT6"/>
    <mergeCell ref="QOU5:QOU6"/>
    <mergeCell ref="QOV5:QOV6"/>
    <mergeCell ref="QOK5:QOK6"/>
    <mergeCell ref="QOL5:QOL6"/>
    <mergeCell ref="QOM5:QOM6"/>
    <mergeCell ref="QON5:QON6"/>
    <mergeCell ref="QOO5:QOO6"/>
    <mergeCell ref="QOP5:QOP6"/>
    <mergeCell ref="QPO5:QPO6"/>
    <mergeCell ref="QPP5:QPP6"/>
    <mergeCell ref="QPQ5:QPQ6"/>
    <mergeCell ref="QPR5:QPR6"/>
    <mergeCell ref="QPS5:QPS6"/>
    <mergeCell ref="QPT5:QPT6"/>
    <mergeCell ref="QPI5:QPI6"/>
    <mergeCell ref="QPJ5:QPJ6"/>
    <mergeCell ref="QPK5:QPK6"/>
    <mergeCell ref="QPL5:QPL6"/>
    <mergeCell ref="QPM5:QPM6"/>
    <mergeCell ref="QPN5:QPN6"/>
    <mergeCell ref="QPC5:QPC6"/>
    <mergeCell ref="QPD5:QPD6"/>
    <mergeCell ref="QPE5:QPE6"/>
    <mergeCell ref="QPF5:QPF6"/>
    <mergeCell ref="QPG5:QPG6"/>
    <mergeCell ref="QPH5:QPH6"/>
    <mergeCell ref="QQG5:QQG6"/>
    <mergeCell ref="QQH5:QQH6"/>
    <mergeCell ref="QQI5:QQI6"/>
    <mergeCell ref="QQJ5:QQJ6"/>
    <mergeCell ref="QQK5:QQK6"/>
    <mergeCell ref="QQL5:QQL6"/>
    <mergeCell ref="QQA5:QQA6"/>
    <mergeCell ref="QQB5:QQB6"/>
    <mergeCell ref="QQC5:QQC6"/>
    <mergeCell ref="QQD5:QQD6"/>
    <mergeCell ref="QQE5:QQE6"/>
    <mergeCell ref="QQF5:QQF6"/>
    <mergeCell ref="QPU5:QPU6"/>
    <mergeCell ref="QPV5:QPV6"/>
    <mergeCell ref="QPW5:QPW6"/>
    <mergeCell ref="QPX5:QPX6"/>
    <mergeCell ref="QPY5:QPY6"/>
    <mergeCell ref="QPZ5:QPZ6"/>
    <mergeCell ref="QQY5:QQY6"/>
    <mergeCell ref="QQZ5:QQZ6"/>
    <mergeCell ref="QRA5:QRA6"/>
    <mergeCell ref="QRB5:QRB6"/>
    <mergeCell ref="QRC5:QRC6"/>
    <mergeCell ref="QRD5:QRD6"/>
    <mergeCell ref="QQS5:QQS6"/>
    <mergeCell ref="QQT5:QQT6"/>
    <mergeCell ref="QQU5:QQU6"/>
    <mergeCell ref="QQV5:QQV6"/>
    <mergeCell ref="QQW5:QQW6"/>
    <mergeCell ref="QQX5:QQX6"/>
    <mergeCell ref="QQM5:QQM6"/>
    <mergeCell ref="QQN5:QQN6"/>
    <mergeCell ref="QQO5:QQO6"/>
    <mergeCell ref="QQP5:QQP6"/>
    <mergeCell ref="QQQ5:QQQ6"/>
    <mergeCell ref="QQR5:QQR6"/>
    <mergeCell ref="QRQ5:QRQ6"/>
    <mergeCell ref="QRR5:QRR6"/>
    <mergeCell ref="QRS5:QRS6"/>
    <mergeCell ref="QRT5:QRT6"/>
    <mergeCell ref="QRU5:QRU6"/>
    <mergeCell ref="QRV5:QRV6"/>
    <mergeCell ref="QRK5:QRK6"/>
    <mergeCell ref="QRL5:QRL6"/>
    <mergeCell ref="QRM5:QRM6"/>
    <mergeCell ref="QRN5:QRN6"/>
    <mergeCell ref="QRO5:QRO6"/>
    <mergeCell ref="QRP5:QRP6"/>
    <mergeCell ref="QRE5:QRE6"/>
    <mergeCell ref="QRF5:QRF6"/>
    <mergeCell ref="QRG5:QRG6"/>
    <mergeCell ref="QRH5:QRH6"/>
    <mergeCell ref="QRI5:QRI6"/>
    <mergeCell ref="QRJ5:QRJ6"/>
    <mergeCell ref="QSI5:QSI6"/>
    <mergeCell ref="QSJ5:QSJ6"/>
    <mergeCell ref="QSK5:QSK6"/>
    <mergeCell ref="QSL5:QSL6"/>
    <mergeCell ref="QSM5:QSM6"/>
    <mergeCell ref="QSN5:QSN6"/>
    <mergeCell ref="QSC5:QSC6"/>
    <mergeCell ref="QSD5:QSD6"/>
    <mergeCell ref="QSE5:QSE6"/>
    <mergeCell ref="QSF5:QSF6"/>
    <mergeCell ref="QSG5:QSG6"/>
    <mergeCell ref="QSH5:QSH6"/>
    <mergeCell ref="QRW5:QRW6"/>
    <mergeCell ref="QRX5:QRX6"/>
    <mergeCell ref="QRY5:QRY6"/>
    <mergeCell ref="QRZ5:QRZ6"/>
    <mergeCell ref="QSA5:QSA6"/>
    <mergeCell ref="QSB5:QSB6"/>
    <mergeCell ref="QTA5:QTA6"/>
    <mergeCell ref="QTB5:QTB6"/>
    <mergeCell ref="QTC5:QTC6"/>
    <mergeCell ref="QTD5:QTD6"/>
    <mergeCell ref="QTE5:QTE6"/>
    <mergeCell ref="QTF5:QTF6"/>
    <mergeCell ref="QSU5:QSU6"/>
    <mergeCell ref="QSV5:QSV6"/>
    <mergeCell ref="QSW5:QSW6"/>
    <mergeCell ref="QSX5:QSX6"/>
    <mergeCell ref="QSY5:QSY6"/>
    <mergeCell ref="QSZ5:QSZ6"/>
    <mergeCell ref="QSO5:QSO6"/>
    <mergeCell ref="QSP5:QSP6"/>
    <mergeCell ref="QSQ5:QSQ6"/>
    <mergeCell ref="QSR5:QSR6"/>
    <mergeCell ref="QSS5:QSS6"/>
    <mergeCell ref="QST5:QST6"/>
    <mergeCell ref="QTS5:QTS6"/>
    <mergeCell ref="QTT5:QTT6"/>
    <mergeCell ref="QTU5:QTU6"/>
    <mergeCell ref="QTV5:QTV6"/>
    <mergeCell ref="QTW5:QTW6"/>
    <mergeCell ref="QTX5:QTX6"/>
    <mergeCell ref="QTM5:QTM6"/>
    <mergeCell ref="QTN5:QTN6"/>
    <mergeCell ref="QTO5:QTO6"/>
    <mergeCell ref="QTP5:QTP6"/>
    <mergeCell ref="QTQ5:QTQ6"/>
    <mergeCell ref="QTR5:QTR6"/>
    <mergeCell ref="QTG5:QTG6"/>
    <mergeCell ref="QTH5:QTH6"/>
    <mergeCell ref="QTI5:QTI6"/>
    <mergeCell ref="QTJ5:QTJ6"/>
    <mergeCell ref="QTK5:QTK6"/>
    <mergeCell ref="QTL5:QTL6"/>
    <mergeCell ref="QUK5:QUK6"/>
    <mergeCell ref="QUL5:QUL6"/>
    <mergeCell ref="QUM5:QUM6"/>
    <mergeCell ref="QUN5:QUN6"/>
    <mergeCell ref="QUO5:QUO6"/>
    <mergeCell ref="QUP5:QUP6"/>
    <mergeCell ref="QUE5:QUE6"/>
    <mergeCell ref="QUF5:QUF6"/>
    <mergeCell ref="QUG5:QUG6"/>
    <mergeCell ref="QUH5:QUH6"/>
    <mergeCell ref="QUI5:QUI6"/>
    <mergeCell ref="QUJ5:QUJ6"/>
    <mergeCell ref="QTY5:QTY6"/>
    <mergeCell ref="QTZ5:QTZ6"/>
    <mergeCell ref="QUA5:QUA6"/>
    <mergeCell ref="QUB5:QUB6"/>
    <mergeCell ref="QUC5:QUC6"/>
    <mergeCell ref="QUD5:QUD6"/>
    <mergeCell ref="QVC5:QVC6"/>
    <mergeCell ref="QVD5:QVD6"/>
    <mergeCell ref="QVE5:QVE6"/>
    <mergeCell ref="QVF5:QVF6"/>
    <mergeCell ref="QVG5:QVG6"/>
    <mergeCell ref="QVH5:QVH6"/>
    <mergeCell ref="QUW5:QUW6"/>
    <mergeCell ref="QUX5:QUX6"/>
    <mergeCell ref="QUY5:QUY6"/>
    <mergeCell ref="QUZ5:QUZ6"/>
    <mergeCell ref="QVA5:QVA6"/>
    <mergeCell ref="QVB5:QVB6"/>
    <mergeCell ref="QUQ5:QUQ6"/>
    <mergeCell ref="QUR5:QUR6"/>
    <mergeCell ref="QUS5:QUS6"/>
    <mergeCell ref="QUT5:QUT6"/>
    <mergeCell ref="QUU5:QUU6"/>
    <mergeCell ref="QUV5:QUV6"/>
    <mergeCell ref="QVU5:QVU6"/>
    <mergeCell ref="QVV5:QVV6"/>
    <mergeCell ref="QVW5:QVW6"/>
    <mergeCell ref="QVX5:QVX6"/>
    <mergeCell ref="QVY5:QVY6"/>
    <mergeCell ref="QVZ5:QVZ6"/>
    <mergeCell ref="QVO5:QVO6"/>
    <mergeCell ref="QVP5:QVP6"/>
    <mergeCell ref="QVQ5:QVQ6"/>
    <mergeCell ref="QVR5:QVR6"/>
    <mergeCell ref="QVS5:QVS6"/>
    <mergeCell ref="QVT5:QVT6"/>
    <mergeCell ref="QVI5:QVI6"/>
    <mergeCell ref="QVJ5:QVJ6"/>
    <mergeCell ref="QVK5:QVK6"/>
    <mergeCell ref="QVL5:QVL6"/>
    <mergeCell ref="QVM5:QVM6"/>
    <mergeCell ref="QVN5:QVN6"/>
    <mergeCell ref="QWM5:QWM6"/>
    <mergeCell ref="QWN5:QWN6"/>
    <mergeCell ref="QWO5:QWO6"/>
    <mergeCell ref="QWP5:QWP6"/>
    <mergeCell ref="QWQ5:QWQ6"/>
    <mergeCell ref="QWR5:QWR6"/>
    <mergeCell ref="QWG5:QWG6"/>
    <mergeCell ref="QWH5:QWH6"/>
    <mergeCell ref="QWI5:QWI6"/>
    <mergeCell ref="QWJ5:QWJ6"/>
    <mergeCell ref="QWK5:QWK6"/>
    <mergeCell ref="QWL5:QWL6"/>
    <mergeCell ref="QWA5:QWA6"/>
    <mergeCell ref="QWB5:QWB6"/>
    <mergeCell ref="QWC5:QWC6"/>
    <mergeCell ref="QWD5:QWD6"/>
    <mergeCell ref="QWE5:QWE6"/>
    <mergeCell ref="QWF5:QWF6"/>
    <mergeCell ref="QXE5:QXE6"/>
    <mergeCell ref="QXF5:QXF6"/>
    <mergeCell ref="QXG5:QXG6"/>
    <mergeCell ref="QXH5:QXH6"/>
    <mergeCell ref="QXI5:QXI6"/>
    <mergeCell ref="QXJ5:QXJ6"/>
    <mergeCell ref="QWY5:QWY6"/>
    <mergeCell ref="QWZ5:QWZ6"/>
    <mergeCell ref="QXA5:QXA6"/>
    <mergeCell ref="QXB5:QXB6"/>
    <mergeCell ref="QXC5:QXC6"/>
    <mergeCell ref="QXD5:QXD6"/>
    <mergeCell ref="QWS5:QWS6"/>
    <mergeCell ref="QWT5:QWT6"/>
    <mergeCell ref="QWU5:QWU6"/>
    <mergeCell ref="QWV5:QWV6"/>
    <mergeCell ref="QWW5:QWW6"/>
    <mergeCell ref="QWX5:QWX6"/>
    <mergeCell ref="QXW5:QXW6"/>
    <mergeCell ref="QXX5:QXX6"/>
    <mergeCell ref="QXY5:QXY6"/>
    <mergeCell ref="QXZ5:QXZ6"/>
    <mergeCell ref="QYA5:QYA6"/>
    <mergeCell ref="QYB5:QYB6"/>
    <mergeCell ref="QXQ5:QXQ6"/>
    <mergeCell ref="QXR5:QXR6"/>
    <mergeCell ref="QXS5:QXS6"/>
    <mergeCell ref="QXT5:QXT6"/>
    <mergeCell ref="QXU5:QXU6"/>
    <mergeCell ref="QXV5:QXV6"/>
    <mergeCell ref="QXK5:QXK6"/>
    <mergeCell ref="QXL5:QXL6"/>
    <mergeCell ref="QXM5:QXM6"/>
    <mergeCell ref="QXN5:QXN6"/>
    <mergeCell ref="QXO5:QXO6"/>
    <mergeCell ref="QXP5:QXP6"/>
    <mergeCell ref="QYO5:QYO6"/>
    <mergeCell ref="QYP5:QYP6"/>
    <mergeCell ref="QYQ5:QYQ6"/>
    <mergeCell ref="QYR5:QYR6"/>
    <mergeCell ref="QYS5:QYS6"/>
    <mergeCell ref="QYT5:QYT6"/>
    <mergeCell ref="QYI5:QYI6"/>
    <mergeCell ref="QYJ5:QYJ6"/>
    <mergeCell ref="QYK5:QYK6"/>
    <mergeCell ref="QYL5:QYL6"/>
    <mergeCell ref="QYM5:QYM6"/>
    <mergeCell ref="QYN5:QYN6"/>
    <mergeCell ref="QYC5:QYC6"/>
    <mergeCell ref="QYD5:QYD6"/>
    <mergeCell ref="QYE5:QYE6"/>
    <mergeCell ref="QYF5:QYF6"/>
    <mergeCell ref="QYG5:QYG6"/>
    <mergeCell ref="QYH5:QYH6"/>
    <mergeCell ref="QZG5:QZG6"/>
    <mergeCell ref="QZH5:QZH6"/>
    <mergeCell ref="QZI5:QZI6"/>
    <mergeCell ref="QZJ5:QZJ6"/>
    <mergeCell ref="QZK5:QZK6"/>
    <mergeCell ref="QZL5:QZL6"/>
    <mergeCell ref="QZA5:QZA6"/>
    <mergeCell ref="QZB5:QZB6"/>
    <mergeCell ref="QZC5:QZC6"/>
    <mergeCell ref="QZD5:QZD6"/>
    <mergeCell ref="QZE5:QZE6"/>
    <mergeCell ref="QZF5:QZF6"/>
    <mergeCell ref="QYU5:QYU6"/>
    <mergeCell ref="QYV5:QYV6"/>
    <mergeCell ref="QYW5:QYW6"/>
    <mergeCell ref="QYX5:QYX6"/>
    <mergeCell ref="QYY5:QYY6"/>
    <mergeCell ref="QYZ5:QYZ6"/>
    <mergeCell ref="QZY5:QZY6"/>
    <mergeCell ref="QZZ5:QZZ6"/>
    <mergeCell ref="RAA5:RAA6"/>
    <mergeCell ref="RAB5:RAB6"/>
    <mergeCell ref="RAC5:RAC6"/>
    <mergeCell ref="RAD5:RAD6"/>
    <mergeCell ref="QZS5:QZS6"/>
    <mergeCell ref="QZT5:QZT6"/>
    <mergeCell ref="QZU5:QZU6"/>
    <mergeCell ref="QZV5:QZV6"/>
    <mergeCell ref="QZW5:QZW6"/>
    <mergeCell ref="QZX5:QZX6"/>
    <mergeCell ref="QZM5:QZM6"/>
    <mergeCell ref="QZN5:QZN6"/>
    <mergeCell ref="QZO5:QZO6"/>
    <mergeCell ref="QZP5:QZP6"/>
    <mergeCell ref="QZQ5:QZQ6"/>
    <mergeCell ref="QZR5:QZR6"/>
    <mergeCell ref="RAQ5:RAQ6"/>
    <mergeCell ref="RAR5:RAR6"/>
    <mergeCell ref="RAS5:RAS6"/>
    <mergeCell ref="RAT5:RAT6"/>
    <mergeCell ref="RAU5:RAU6"/>
    <mergeCell ref="RAV5:RAV6"/>
    <mergeCell ref="RAK5:RAK6"/>
    <mergeCell ref="RAL5:RAL6"/>
    <mergeCell ref="RAM5:RAM6"/>
    <mergeCell ref="RAN5:RAN6"/>
    <mergeCell ref="RAO5:RAO6"/>
    <mergeCell ref="RAP5:RAP6"/>
    <mergeCell ref="RAE5:RAE6"/>
    <mergeCell ref="RAF5:RAF6"/>
    <mergeCell ref="RAG5:RAG6"/>
    <mergeCell ref="RAH5:RAH6"/>
    <mergeCell ref="RAI5:RAI6"/>
    <mergeCell ref="RAJ5:RAJ6"/>
    <mergeCell ref="RBI5:RBI6"/>
    <mergeCell ref="RBJ5:RBJ6"/>
    <mergeCell ref="RBK5:RBK6"/>
    <mergeCell ref="RBL5:RBL6"/>
    <mergeCell ref="RBM5:RBM6"/>
    <mergeCell ref="RBN5:RBN6"/>
    <mergeCell ref="RBC5:RBC6"/>
    <mergeCell ref="RBD5:RBD6"/>
    <mergeCell ref="RBE5:RBE6"/>
    <mergeCell ref="RBF5:RBF6"/>
    <mergeCell ref="RBG5:RBG6"/>
    <mergeCell ref="RBH5:RBH6"/>
    <mergeCell ref="RAW5:RAW6"/>
    <mergeCell ref="RAX5:RAX6"/>
    <mergeCell ref="RAY5:RAY6"/>
    <mergeCell ref="RAZ5:RAZ6"/>
    <mergeCell ref="RBA5:RBA6"/>
    <mergeCell ref="RBB5:RBB6"/>
    <mergeCell ref="RCA5:RCA6"/>
    <mergeCell ref="RCB5:RCB6"/>
    <mergeCell ref="RCC5:RCC6"/>
    <mergeCell ref="RCD5:RCD6"/>
    <mergeCell ref="RCE5:RCE6"/>
    <mergeCell ref="RCF5:RCF6"/>
    <mergeCell ref="RBU5:RBU6"/>
    <mergeCell ref="RBV5:RBV6"/>
    <mergeCell ref="RBW5:RBW6"/>
    <mergeCell ref="RBX5:RBX6"/>
    <mergeCell ref="RBY5:RBY6"/>
    <mergeCell ref="RBZ5:RBZ6"/>
    <mergeCell ref="RBO5:RBO6"/>
    <mergeCell ref="RBP5:RBP6"/>
    <mergeCell ref="RBQ5:RBQ6"/>
    <mergeCell ref="RBR5:RBR6"/>
    <mergeCell ref="RBS5:RBS6"/>
    <mergeCell ref="RBT5:RBT6"/>
    <mergeCell ref="RCS5:RCS6"/>
    <mergeCell ref="RCT5:RCT6"/>
    <mergeCell ref="RCU5:RCU6"/>
    <mergeCell ref="RCV5:RCV6"/>
    <mergeCell ref="RCW5:RCW6"/>
    <mergeCell ref="RCX5:RCX6"/>
    <mergeCell ref="RCM5:RCM6"/>
    <mergeCell ref="RCN5:RCN6"/>
    <mergeCell ref="RCO5:RCO6"/>
    <mergeCell ref="RCP5:RCP6"/>
    <mergeCell ref="RCQ5:RCQ6"/>
    <mergeCell ref="RCR5:RCR6"/>
    <mergeCell ref="RCG5:RCG6"/>
    <mergeCell ref="RCH5:RCH6"/>
    <mergeCell ref="RCI5:RCI6"/>
    <mergeCell ref="RCJ5:RCJ6"/>
    <mergeCell ref="RCK5:RCK6"/>
    <mergeCell ref="RCL5:RCL6"/>
    <mergeCell ref="RDK5:RDK6"/>
    <mergeCell ref="RDL5:RDL6"/>
    <mergeCell ref="RDM5:RDM6"/>
    <mergeCell ref="RDN5:RDN6"/>
    <mergeCell ref="RDO5:RDO6"/>
    <mergeCell ref="RDP5:RDP6"/>
    <mergeCell ref="RDE5:RDE6"/>
    <mergeCell ref="RDF5:RDF6"/>
    <mergeCell ref="RDG5:RDG6"/>
    <mergeCell ref="RDH5:RDH6"/>
    <mergeCell ref="RDI5:RDI6"/>
    <mergeCell ref="RDJ5:RDJ6"/>
    <mergeCell ref="RCY5:RCY6"/>
    <mergeCell ref="RCZ5:RCZ6"/>
    <mergeCell ref="RDA5:RDA6"/>
    <mergeCell ref="RDB5:RDB6"/>
    <mergeCell ref="RDC5:RDC6"/>
    <mergeCell ref="RDD5:RDD6"/>
    <mergeCell ref="REC5:REC6"/>
    <mergeCell ref="RED5:RED6"/>
    <mergeCell ref="REE5:REE6"/>
    <mergeCell ref="REF5:REF6"/>
    <mergeCell ref="REG5:REG6"/>
    <mergeCell ref="REH5:REH6"/>
    <mergeCell ref="RDW5:RDW6"/>
    <mergeCell ref="RDX5:RDX6"/>
    <mergeCell ref="RDY5:RDY6"/>
    <mergeCell ref="RDZ5:RDZ6"/>
    <mergeCell ref="REA5:REA6"/>
    <mergeCell ref="REB5:REB6"/>
    <mergeCell ref="RDQ5:RDQ6"/>
    <mergeCell ref="RDR5:RDR6"/>
    <mergeCell ref="RDS5:RDS6"/>
    <mergeCell ref="RDT5:RDT6"/>
    <mergeCell ref="RDU5:RDU6"/>
    <mergeCell ref="RDV5:RDV6"/>
    <mergeCell ref="REU5:REU6"/>
    <mergeCell ref="REV5:REV6"/>
    <mergeCell ref="REW5:REW6"/>
    <mergeCell ref="REX5:REX6"/>
    <mergeCell ref="REY5:REY6"/>
    <mergeCell ref="REZ5:REZ6"/>
    <mergeCell ref="REO5:REO6"/>
    <mergeCell ref="REP5:REP6"/>
    <mergeCell ref="REQ5:REQ6"/>
    <mergeCell ref="RER5:RER6"/>
    <mergeCell ref="RES5:RES6"/>
    <mergeCell ref="RET5:RET6"/>
    <mergeCell ref="REI5:REI6"/>
    <mergeCell ref="REJ5:REJ6"/>
    <mergeCell ref="REK5:REK6"/>
    <mergeCell ref="REL5:REL6"/>
    <mergeCell ref="REM5:REM6"/>
    <mergeCell ref="REN5:REN6"/>
    <mergeCell ref="RFM5:RFM6"/>
    <mergeCell ref="RFN5:RFN6"/>
    <mergeCell ref="RFO5:RFO6"/>
    <mergeCell ref="RFP5:RFP6"/>
    <mergeCell ref="RFQ5:RFQ6"/>
    <mergeCell ref="RFR5:RFR6"/>
    <mergeCell ref="RFG5:RFG6"/>
    <mergeCell ref="RFH5:RFH6"/>
    <mergeCell ref="RFI5:RFI6"/>
    <mergeCell ref="RFJ5:RFJ6"/>
    <mergeCell ref="RFK5:RFK6"/>
    <mergeCell ref="RFL5:RFL6"/>
    <mergeCell ref="RFA5:RFA6"/>
    <mergeCell ref="RFB5:RFB6"/>
    <mergeCell ref="RFC5:RFC6"/>
    <mergeCell ref="RFD5:RFD6"/>
    <mergeCell ref="RFE5:RFE6"/>
    <mergeCell ref="RFF5:RFF6"/>
    <mergeCell ref="RGE5:RGE6"/>
    <mergeCell ref="RGF5:RGF6"/>
    <mergeCell ref="RGG5:RGG6"/>
    <mergeCell ref="RGH5:RGH6"/>
    <mergeCell ref="RGI5:RGI6"/>
    <mergeCell ref="RGJ5:RGJ6"/>
    <mergeCell ref="RFY5:RFY6"/>
    <mergeCell ref="RFZ5:RFZ6"/>
    <mergeCell ref="RGA5:RGA6"/>
    <mergeCell ref="RGB5:RGB6"/>
    <mergeCell ref="RGC5:RGC6"/>
    <mergeCell ref="RGD5:RGD6"/>
    <mergeCell ref="RFS5:RFS6"/>
    <mergeCell ref="RFT5:RFT6"/>
    <mergeCell ref="RFU5:RFU6"/>
    <mergeCell ref="RFV5:RFV6"/>
    <mergeCell ref="RFW5:RFW6"/>
    <mergeCell ref="RFX5:RFX6"/>
    <mergeCell ref="RGW5:RGW6"/>
    <mergeCell ref="RGX5:RGX6"/>
    <mergeCell ref="RGY5:RGY6"/>
    <mergeCell ref="RGZ5:RGZ6"/>
    <mergeCell ref="RHA5:RHA6"/>
    <mergeCell ref="RHB5:RHB6"/>
    <mergeCell ref="RGQ5:RGQ6"/>
    <mergeCell ref="RGR5:RGR6"/>
    <mergeCell ref="RGS5:RGS6"/>
    <mergeCell ref="RGT5:RGT6"/>
    <mergeCell ref="RGU5:RGU6"/>
    <mergeCell ref="RGV5:RGV6"/>
    <mergeCell ref="RGK5:RGK6"/>
    <mergeCell ref="RGL5:RGL6"/>
    <mergeCell ref="RGM5:RGM6"/>
    <mergeCell ref="RGN5:RGN6"/>
    <mergeCell ref="RGO5:RGO6"/>
    <mergeCell ref="RGP5:RGP6"/>
    <mergeCell ref="RHO5:RHO6"/>
    <mergeCell ref="RHP5:RHP6"/>
    <mergeCell ref="RHQ5:RHQ6"/>
    <mergeCell ref="RHR5:RHR6"/>
    <mergeCell ref="RHS5:RHS6"/>
    <mergeCell ref="RHT5:RHT6"/>
    <mergeCell ref="RHI5:RHI6"/>
    <mergeCell ref="RHJ5:RHJ6"/>
    <mergeCell ref="RHK5:RHK6"/>
    <mergeCell ref="RHL5:RHL6"/>
    <mergeCell ref="RHM5:RHM6"/>
    <mergeCell ref="RHN5:RHN6"/>
    <mergeCell ref="RHC5:RHC6"/>
    <mergeCell ref="RHD5:RHD6"/>
    <mergeCell ref="RHE5:RHE6"/>
    <mergeCell ref="RHF5:RHF6"/>
    <mergeCell ref="RHG5:RHG6"/>
    <mergeCell ref="RHH5:RHH6"/>
    <mergeCell ref="RIG5:RIG6"/>
    <mergeCell ref="RIH5:RIH6"/>
    <mergeCell ref="RII5:RII6"/>
    <mergeCell ref="RIJ5:RIJ6"/>
    <mergeCell ref="RIK5:RIK6"/>
    <mergeCell ref="RIL5:RIL6"/>
    <mergeCell ref="RIA5:RIA6"/>
    <mergeCell ref="RIB5:RIB6"/>
    <mergeCell ref="RIC5:RIC6"/>
    <mergeCell ref="RID5:RID6"/>
    <mergeCell ref="RIE5:RIE6"/>
    <mergeCell ref="RIF5:RIF6"/>
    <mergeCell ref="RHU5:RHU6"/>
    <mergeCell ref="RHV5:RHV6"/>
    <mergeCell ref="RHW5:RHW6"/>
    <mergeCell ref="RHX5:RHX6"/>
    <mergeCell ref="RHY5:RHY6"/>
    <mergeCell ref="RHZ5:RHZ6"/>
    <mergeCell ref="RIY5:RIY6"/>
    <mergeCell ref="RIZ5:RIZ6"/>
    <mergeCell ref="RJA5:RJA6"/>
    <mergeCell ref="RJB5:RJB6"/>
    <mergeCell ref="RJC5:RJC6"/>
    <mergeCell ref="RJD5:RJD6"/>
    <mergeCell ref="RIS5:RIS6"/>
    <mergeCell ref="RIT5:RIT6"/>
    <mergeCell ref="RIU5:RIU6"/>
    <mergeCell ref="RIV5:RIV6"/>
    <mergeCell ref="RIW5:RIW6"/>
    <mergeCell ref="RIX5:RIX6"/>
    <mergeCell ref="RIM5:RIM6"/>
    <mergeCell ref="RIN5:RIN6"/>
    <mergeCell ref="RIO5:RIO6"/>
    <mergeCell ref="RIP5:RIP6"/>
    <mergeCell ref="RIQ5:RIQ6"/>
    <mergeCell ref="RIR5:RIR6"/>
    <mergeCell ref="RJQ5:RJQ6"/>
    <mergeCell ref="RJR5:RJR6"/>
    <mergeCell ref="RJS5:RJS6"/>
    <mergeCell ref="RJT5:RJT6"/>
    <mergeCell ref="RJU5:RJU6"/>
    <mergeCell ref="RJV5:RJV6"/>
    <mergeCell ref="RJK5:RJK6"/>
    <mergeCell ref="RJL5:RJL6"/>
    <mergeCell ref="RJM5:RJM6"/>
    <mergeCell ref="RJN5:RJN6"/>
    <mergeCell ref="RJO5:RJO6"/>
    <mergeCell ref="RJP5:RJP6"/>
    <mergeCell ref="RJE5:RJE6"/>
    <mergeCell ref="RJF5:RJF6"/>
    <mergeCell ref="RJG5:RJG6"/>
    <mergeCell ref="RJH5:RJH6"/>
    <mergeCell ref="RJI5:RJI6"/>
    <mergeCell ref="RJJ5:RJJ6"/>
    <mergeCell ref="RKI5:RKI6"/>
    <mergeCell ref="RKJ5:RKJ6"/>
    <mergeCell ref="RKK5:RKK6"/>
    <mergeCell ref="RKL5:RKL6"/>
    <mergeCell ref="RKM5:RKM6"/>
    <mergeCell ref="RKN5:RKN6"/>
    <mergeCell ref="RKC5:RKC6"/>
    <mergeCell ref="RKD5:RKD6"/>
    <mergeCell ref="RKE5:RKE6"/>
    <mergeCell ref="RKF5:RKF6"/>
    <mergeCell ref="RKG5:RKG6"/>
    <mergeCell ref="RKH5:RKH6"/>
    <mergeCell ref="RJW5:RJW6"/>
    <mergeCell ref="RJX5:RJX6"/>
    <mergeCell ref="RJY5:RJY6"/>
    <mergeCell ref="RJZ5:RJZ6"/>
    <mergeCell ref="RKA5:RKA6"/>
    <mergeCell ref="RKB5:RKB6"/>
    <mergeCell ref="RLA5:RLA6"/>
    <mergeCell ref="RLB5:RLB6"/>
    <mergeCell ref="RLC5:RLC6"/>
    <mergeCell ref="RLD5:RLD6"/>
    <mergeCell ref="RLE5:RLE6"/>
    <mergeCell ref="RLF5:RLF6"/>
    <mergeCell ref="RKU5:RKU6"/>
    <mergeCell ref="RKV5:RKV6"/>
    <mergeCell ref="RKW5:RKW6"/>
    <mergeCell ref="RKX5:RKX6"/>
    <mergeCell ref="RKY5:RKY6"/>
    <mergeCell ref="RKZ5:RKZ6"/>
    <mergeCell ref="RKO5:RKO6"/>
    <mergeCell ref="RKP5:RKP6"/>
    <mergeCell ref="RKQ5:RKQ6"/>
    <mergeCell ref="RKR5:RKR6"/>
    <mergeCell ref="RKS5:RKS6"/>
    <mergeCell ref="RKT5:RKT6"/>
    <mergeCell ref="RLS5:RLS6"/>
    <mergeCell ref="RLT5:RLT6"/>
    <mergeCell ref="RLU5:RLU6"/>
    <mergeCell ref="RLV5:RLV6"/>
    <mergeCell ref="RLW5:RLW6"/>
    <mergeCell ref="RLX5:RLX6"/>
    <mergeCell ref="RLM5:RLM6"/>
    <mergeCell ref="RLN5:RLN6"/>
    <mergeCell ref="RLO5:RLO6"/>
    <mergeCell ref="RLP5:RLP6"/>
    <mergeCell ref="RLQ5:RLQ6"/>
    <mergeCell ref="RLR5:RLR6"/>
    <mergeCell ref="RLG5:RLG6"/>
    <mergeCell ref="RLH5:RLH6"/>
    <mergeCell ref="RLI5:RLI6"/>
    <mergeCell ref="RLJ5:RLJ6"/>
    <mergeCell ref="RLK5:RLK6"/>
    <mergeCell ref="RLL5:RLL6"/>
    <mergeCell ref="RMK5:RMK6"/>
    <mergeCell ref="RML5:RML6"/>
    <mergeCell ref="RMM5:RMM6"/>
    <mergeCell ref="RMN5:RMN6"/>
    <mergeCell ref="RMO5:RMO6"/>
    <mergeCell ref="RMP5:RMP6"/>
    <mergeCell ref="RME5:RME6"/>
    <mergeCell ref="RMF5:RMF6"/>
    <mergeCell ref="RMG5:RMG6"/>
    <mergeCell ref="RMH5:RMH6"/>
    <mergeCell ref="RMI5:RMI6"/>
    <mergeCell ref="RMJ5:RMJ6"/>
    <mergeCell ref="RLY5:RLY6"/>
    <mergeCell ref="RLZ5:RLZ6"/>
    <mergeCell ref="RMA5:RMA6"/>
    <mergeCell ref="RMB5:RMB6"/>
    <mergeCell ref="RMC5:RMC6"/>
    <mergeCell ref="RMD5:RMD6"/>
    <mergeCell ref="RNC5:RNC6"/>
    <mergeCell ref="RND5:RND6"/>
    <mergeCell ref="RNE5:RNE6"/>
    <mergeCell ref="RNF5:RNF6"/>
    <mergeCell ref="RNG5:RNG6"/>
    <mergeCell ref="RNH5:RNH6"/>
    <mergeCell ref="RMW5:RMW6"/>
    <mergeCell ref="RMX5:RMX6"/>
    <mergeCell ref="RMY5:RMY6"/>
    <mergeCell ref="RMZ5:RMZ6"/>
    <mergeCell ref="RNA5:RNA6"/>
    <mergeCell ref="RNB5:RNB6"/>
    <mergeCell ref="RMQ5:RMQ6"/>
    <mergeCell ref="RMR5:RMR6"/>
    <mergeCell ref="RMS5:RMS6"/>
    <mergeCell ref="RMT5:RMT6"/>
    <mergeCell ref="RMU5:RMU6"/>
    <mergeCell ref="RMV5:RMV6"/>
    <mergeCell ref="RNU5:RNU6"/>
    <mergeCell ref="RNV5:RNV6"/>
    <mergeCell ref="RNW5:RNW6"/>
    <mergeCell ref="RNX5:RNX6"/>
    <mergeCell ref="RNY5:RNY6"/>
    <mergeCell ref="RNZ5:RNZ6"/>
    <mergeCell ref="RNO5:RNO6"/>
    <mergeCell ref="RNP5:RNP6"/>
    <mergeCell ref="RNQ5:RNQ6"/>
    <mergeCell ref="RNR5:RNR6"/>
    <mergeCell ref="RNS5:RNS6"/>
    <mergeCell ref="RNT5:RNT6"/>
    <mergeCell ref="RNI5:RNI6"/>
    <mergeCell ref="RNJ5:RNJ6"/>
    <mergeCell ref="RNK5:RNK6"/>
    <mergeCell ref="RNL5:RNL6"/>
    <mergeCell ref="RNM5:RNM6"/>
    <mergeCell ref="RNN5:RNN6"/>
    <mergeCell ref="ROM5:ROM6"/>
    <mergeCell ref="RON5:RON6"/>
    <mergeCell ref="ROO5:ROO6"/>
    <mergeCell ref="ROP5:ROP6"/>
    <mergeCell ref="ROQ5:ROQ6"/>
    <mergeCell ref="ROR5:ROR6"/>
    <mergeCell ref="ROG5:ROG6"/>
    <mergeCell ref="ROH5:ROH6"/>
    <mergeCell ref="ROI5:ROI6"/>
    <mergeCell ref="ROJ5:ROJ6"/>
    <mergeCell ref="ROK5:ROK6"/>
    <mergeCell ref="ROL5:ROL6"/>
    <mergeCell ref="ROA5:ROA6"/>
    <mergeCell ref="ROB5:ROB6"/>
    <mergeCell ref="ROC5:ROC6"/>
    <mergeCell ref="ROD5:ROD6"/>
    <mergeCell ref="ROE5:ROE6"/>
    <mergeCell ref="ROF5:ROF6"/>
    <mergeCell ref="RPE5:RPE6"/>
    <mergeCell ref="RPF5:RPF6"/>
    <mergeCell ref="RPG5:RPG6"/>
    <mergeCell ref="RPH5:RPH6"/>
    <mergeCell ref="RPI5:RPI6"/>
    <mergeCell ref="RPJ5:RPJ6"/>
    <mergeCell ref="ROY5:ROY6"/>
    <mergeCell ref="ROZ5:ROZ6"/>
    <mergeCell ref="RPA5:RPA6"/>
    <mergeCell ref="RPB5:RPB6"/>
    <mergeCell ref="RPC5:RPC6"/>
    <mergeCell ref="RPD5:RPD6"/>
    <mergeCell ref="ROS5:ROS6"/>
    <mergeCell ref="ROT5:ROT6"/>
    <mergeCell ref="ROU5:ROU6"/>
    <mergeCell ref="ROV5:ROV6"/>
    <mergeCell ref="ROW5:ROW6"/>
    <mergeCell ref="ROX5:ROX6"/>
    <mergeCell ref="RPW5:RPW6"/>
    <mergeCell ref="RPX5:RPX6"/>
    <mergeCell ref="RPY5:RPY6"/>
    <mergeCell ref="RPZ5:RPZ6"/>
    <mergeCell ref="RQA5:RQA6"/>
    <mergeCell ref="RQB5:RQB6"/>
    <mergeCell ref="RPQ5:RPQ6"/>
    <mergeCell ref="RPR5:RPR6"/>
    <mergeCell ref="RPS5:RPS6"/>
    <mergeCell ref="RPT5:RPT6"/>
    <mergeCell ref="RPU5:RPU6"/>
    <mergeCell ref="RPV5:RPV6"/>
    <mergeCell ref="RPK5:RPK6"/>
    <mergeCell ref="RPL5:RPL6"/>
    <mergeCell ref="RPM5:RPM6"/>
    <mergeCell ref="RPN5:RPN6"/>
    <mergeCell ref="RPO5:RPO6"/>
    <mergeCell ref="RPP5:RPP6"/>
    <mergeCell ref="RQO5:RQO6"/>
    <mergeCell ref="RQP5:RQP6"/>
    <mergeCell ref="RQQ5:RQQ6"/>
    <mergeCell ref="RQR5:RQR6"/>
    <mergeCell ref="RQS5:RQS6"/>
    <mergeCell ref="RQT5:RQT6"/>
    <mergeCell ref="RQI5:RQI6"/>
    <mergeCell ref="RQJ5:RQJ6"/>
    <mergeCell ref="RQK5:RQK6"/>
    <mergeCell ref="RQL5:RQL6"/>
    <mergeCell ref="RQM5:RQM6"/>
    <mergeCell ref="RQN5:RQN6"/>
    <mergeCell ref="RQC5:RQC6"/>
    <mergeCell ref="RQD5:RQD6"/>
    <mergeCell ref="RQE5:RQE6"/>
    <mergeCell ref="RQF5:RQF6"/>
    <mergeCell ref="RQG5:RQG6"/>
    <mergeCell ref="RQH5:RQH6"/>
    <mergeCell ref="RRG5:RRG6"/>
    <mergeCell ref="RRH5:RRH6"/>
    <mergeCell ref="RRI5:RRI6"/>
    <mergeCell ref="RRJ5:RRJ6"/>
    <mergeCell ref="RRK5:RRK6"/>
    <mergeCell ref="RRL5:RRL6"/>
    <mergeCell ref="RRA5:RRA6"/>
    <mergeCell ref="RRB5:RRB6"/>
    <mergeCell ref="RRC5:RRC6"/>
    <mergeCell ref="RRD5:RRD6"/>
    <mergeCell ref="RRE5:RRE6"/>
    <mergeCell ref="RRF5:RRF6"/>
    <mergeCell ref="RQU5:RQU6"/>
    <mergeCell ref="RQV5:RQV6"/>
    <mergeCell ref="RQW5:RQW6"/>
    <mergeCell ref="RQX5:RQX6"/>
    <mergeCell ref="RQY5:RQY6"/>
    <mergeCell ref="RQZ5:RQZ6"/>
    <mergeCell ref="RRY5:RRY6"/>
    <mergeCell ref="RRZ5:RRZ6"/>
    <mergeCell ref="RSA5:RSA6"/>
    <mergeCell ref="RSB5:RSB6"/>
    <mergeCell ref="RSC5:RSC6"/>
    <mergeCell ref="RSD5:RSD6"/>
    <mergeCell ref="RRS5:RRS6"/>
    <mergeCell ref="RRT5:RRT6"/>
    <mergeCell ref="RRU5:RRU6"/>
    <mergeCell ref="RRV5:RRV6"/>
    <mergeCell ref="RRW5:RRW6"/>
    <mergeCell ref="RRX5:RRX6"/>
    <mergeCell ref="RRM5:RRM6"/>
    <mergeCell ref="RRN5:RRN6"/>
    <mergeCell ref="RRO5:RRO6"/>
    <mergeCell ref="RRP5:RRP6"/>
    <mergeCell ref="RRQ5:RRQ6"/>
    <mergeCell ref="RRR5:RRR6"/>
    <mergeCell ref="RSQ5:RSQ6"/>
    <mergeCell ref="RSR5:RSR6"/>
    <mergeCell ref="RSS5:RSS6"/>
    <mergeCell ref="RST5:RST6"/>
    <mergeCell ref="RSU5:RSU6"/>
    <mergeCell ref="RSV5:RSV6"/>
    <mergeCell ref="RSK5:RSK6"/>
    <mergeCell ref="RSL5:RSL6"/>
    <mergeCell ref="RSM5:RSM6"/>
    <mergeCell ref="RSN5:RSN6"/>
    <mergeCell ref="RSO5:RSO6"/>
    <mergeCell ref="RSP5:RSP6"/>
    <mergeCell ref="RSE5:RSE6"/>
    <mergeCell ref="RSF5:RSF6"/>
    <mergeCell ref="RSG5:RSG6"/>
    <mergeCell ref="RSH5:RSH6"/>
    <mergeCell ref="RSI5:RSI6"/>
    <mergeCell ref="RSJ5:RSJ6"/>
    <mergeCell ref="RTI5:RTI6"/>
    <mergeCell ref="RTJ5:RTJ6"/>
    <mergeCell ref="RTK5:RTK6"/>
    <mergeCell ref="RTL5:RTL6"/>
    <mergeCell ref="RTM5:RTM6"/>
    <mergeCell ref="RTN5:RTN6"/>
    <mergeCell ref="RTC5:RTC6"/>
    <mergeCell ref="RTD5:RTD6"/>
    <mergeCell ref="RTE5:RTE6"/>
    <mergeCell ref="RTF5:RTF6"/>
    <mergeCell ref="RTG5:RTG6"/>
    <mergeCell ref="RTH5:RTH6"/>
    <mergeCell ref="RSW5:RSW6"/>
    <mergeCell ref="RSX5:RSX6"/>
    <mergeCell ref="RSY5:RSY6"/>
    <mergeCell ref="RSZ5:RSZ6"/>
    <mergeCell ref="RTA5:RTA6"/>
    <mergeCell ref="RTB5:RTB6"/>
    <mergeCell ref="RUA5:RUA6"/>
    <mergeCell ref="RUB5:RUB6"/>
    <mergeCell ref="RUC5:RUC6"/>
    <mergeCell ref="RUD5:RUD6"/>
    <mergeCell ref="RUE5:RUE6"/>
    <mergeCell ref="RUF5:RUF6"/>
    <mergeCell ref="RTU5:RTU6"/>
    <mergeCell ref="RTV5:RTV6"/>
    <mergeCell ref="RTW5:RTW6"/>
    <mergeCell ref="RTX5:RTX6"/>
    <mergeCell ref="RTY5:RTY6"/>
    <mergeCell ref="RTZ5:RTZ6"/>
    <mergeCell ref="RTO5:RTO6"/>
    <mergeCell ref="RTP5:RTP6"/>
    <mergeCell ref="RTQ5:RTQ6"/>
    <mergeCell ref="RTR5:RTR6"/>
    <mergeCell ref="RTS5:RTS6"/>
    <mergeCell ref="RTT5:RTT6"/>
    <mergeCell ref="RUS5:RUS6"/>
    <mergeCell ref="RUT5:RUT6"/>
    <mergeCell ref="RUU5:RUU6"/>
    <mergeCell ref="RUV5:RUV6"/>
    <mergeCell ref="RUW5:RUW6"/>
    <mergeCell ref="RUX5:RUX6"/>
    <mergeCell ref="RUM5:RUM6"/>
    <mergeCell ref="RUN5:RUN6"/>
    <mergeCell ref="RUO5:RUO6"/>
    <mergeCell ref="RUP5:RUP6"/>
    <mergeCell ref="RUQ5:RUQ6"/>
    <mergeCell ref="RUR5:RUR6"/>
    <mergeCell ref="RUG5:RUG6"/>
    <mergeCell ref="RUH5:RUH6"/>
    <mergeCell ref="RUI5:RUI6"/>
    <mergeCell ref="RUJ5:RUJ6"/>
    <mergeCell ref="RUK5:RUK6"/>
    <mergeCell ref="RUL5:RUL6"/>
    <mergeCell ref="RVK5:RVK6"/>
    <mergeCell ref="RVL5:RVL6"/>
    <mergeCell ref="RVM5:RVM6"/>
    <mergeCell ref="RVN5:RVN6"/>
    <mergeCell ref="RVO5:RVO6"/>
    <mergeCell ref="RVP5:RVP6"/>
    <mergeCell ref="RVE5:RVE6"/>
    <mergeCell ref="RVF5:RVF6"/>
    <mergeCell ref="RVG5:RVG6"/>
    <mergeCell ref="RVH5:RVH6"/>
    <mergeCell ref="RVI5:RVI6"/>
    <mergeCell ref="RVJ5:RVJ6"/>
    <mergeCell ref="RUY5:RUY6"/>
    <mergeCell ref="RUZ5:RUZ6"/>
    <mergeCell ref="RVA5:RVA6"/>
    <mergeCell ref="RVB5:RVB6"/>
    <mergeCell ref="RVC5:RVC6"/>
    <mergeCell ref="RVD5:RVD6"/>
    <mergeCell ref="RWC5:RWC6"/>
    <mergeCell ref="RWD5:RWD6"/>
    <mergeCell ref="RWE5:RWE6"/>
    <mergeCell ref="RWF5:RWF6"/>
    <mergeCell ref="RWG5:RWG6"/>
    <mergeCell ref="RWH5:RWH6"/>
    <mergeCell ref="RVW5:RVW6"/>
    <mergeCell ref="RVX5:RVX6"/>
    <mergeCell ref="RVY5:RVY6"/>
    <mergeCell ref="RVZ5:RVZ6"/>
    <mergeCell ref="RWA5:RWA6"/>
    <mergeCell ref="RWB5:RWB6"/>
    <mergeCell ref="RVQ5:RVQ6"/>
    <mergeCell ref="RVR5:RVR6"/>
    <mergeCell ref="RVS5:RVS6"/>
    <mergeCell ref="RVT5:RVT6"/>
    <mergeCell ref="RVU5:RVU6"/>
    <mergeCell ref="RVV5:RVV6"/>
    <mergeCell ref="RWU5:RWU6"/>
    <mergeCell ref="RWV5:RWV6"/>
    <mergeCell ref="RWW5:RWW6"/>
    <mergeCell ref="RWX5:RWX6"/>
    <mergeCell ref="RWY5:RWY6"/>
    <mergeCell ref="RWZ5:RWZ6"/>
    <mergeCell ref="RWO5:RWO6"/>
    <mergeCell ref="RWP5:RWP6"/>
    <mergeCell ref="RWQ5:RWQ6"/>
    <mergeCell ref="RWR5:RWR6"/>
    <mergeCell ref="RWS5:RWS6"/>
    <mergeCell ref="RWT5:RWT6"/>
    <mergeCell ref="RWI5:RWI6"/>
    <mergeCell ref="RWJ5:RWJ6"/>
    <mergeCell ref="RWK5:RWK6"/>
    <mergeCell ref="RWL5:RWL6"/>
    <mergeCell ref="RWM5:RWM6"/>
    <mergeCell ref="RWN5:RWN6"/>
    <mergeCell ref="RXM5:RXM6"/>
    <mergeCell ref="RXN5:RXN6"/>
    <mergeCell ref="RXO5:RXO6"/>
    <mergeCell ref="RXP5:RXP6"/>
    <mergeCell ref="RXQ5:RXQ6"/>
    <mergeCell ref="RXR5:RXR6"/>
    <mergeCell ref="RXG5:RXG6"/>
    <mergeCell ref="RXH5:RXH6"/>
    <mergeCell ref="RXI5:RXI6"/>
    <mergeCell ref="RXJ5:RXJ6"/>
    <mergeCell ref="RXK5:RXK6"/>
    <mergeCell ref="RXL5:RXL6"/>
    <mergeCell ref="RXA5:RXA6"/>
    <mergeCell ref="RXB5:RXB6"/>
    <mergeCell ref="RXC5:RXC6"/>
    <mergeCell ref="RXD5:RXD6"/>
    <mergeCell ref="RXE5:RXE6"/>
    <mergeCell ref="RXF5:RXF6"/>
    <mergeCell ref="RYE5:RYE6"/>
    <mergeCell ref="RYF5:RYF6"/>
    <mergeCell ref="RYG5:RYG6"/>
    <mergeCell ref="RYH5:RYH6"/>
    <mergeCell ref="RYI5:RYI6"/>
    <mergeCell ref="RYJ5:RYJ6"/>
    <mergeCell ref="RXY5:RXY6"/>
    <mergeCell ref="RXZ5:RXZ6"/>
    <mergeCell ref="RYA5:RYA6"/>
    <mergeCell ref="RYB5:RYB6"/>
    <mergeCell ref="RYC5:RYC6"/>
    <mergeCell ref="RYD5:RYD6"/>
    <mergeCell ref="RXS5:RXS6"/>
    <mergeCell ref="RXT5:RXT6"/>
    <mergeCell ref="RXU5:RXU6"/>
    <mergeCell ref="RXV5:RXV6"/>
    <mergeCell ref="RXW5:RXW6"/>
    <mergeCell ref="RXX5:RXX6"/>
    <mergeCell ref="RYW5:RYW6"/>
    <mergeCell ref="RYX5:RYX6"/>
    <mergeCell ref="RYY5:RYY6"/>
    <mergeCell ref="RYZ5:RYZ6"/>
    <mergeCell ref="RZA5:RZA6"/>
    <mergeCell ref="RZB5:RZB6"/>
    <mergeCell ref="RYQ5:RYQ6"/>
    <mergeCell ref="RYR5:RYR6"/>
    <mergeCell ref="RYS5:RYS6"/>
    <mergeCell ref="RYT5:RYT6"/>
    <mergeCell ref="RYU5:RYU6"/>
    <mergeCell ref="RYV5:RYV6"/>
    <mergeCell ref="RYK5:RYK6"/>
    <mergeCell ref="RYL5:RYL6"/>
    <mergeCell ref="RYM5:RYM6"/>
    <mergeCell ref="RYN5:RYN6"/>
    <mergeCell ref="RYO5:RYO6"/>
    <mergeCell ref="RYP5:RYP6"/>
    <mergeCell ref="RZO5:RZO6"/>
    <mergeCell ref="RZP5:RZP6"/>
    <mergeCell ref="RZQ5:RZQ6"/>
    <mergeCell ref="RZR5:RZR6"/>
    <mergeCell ref="RZS5:RZS6"/>
    <mergeCell ref="RZT5:RZT6"/>
    <mergeCell ref="RZI5:RZI6"/>
    <mergeCell ref="RZJ5:RZJ6"/>
    <mergeCell ref="RZK5:RZK6"/>
    <mergeCell ref="RZL5:RZL6"/>
    <mergeCell ref="RZM5:RZM6"/>
    <mergeCell ref="RZN5:RZN6"/>
    <mergeCell ref="RZC5:RZC6"/>
    <mergeCell ref="RZD5:RZD6"/>
    <mergeCell ref="RZE5:RZE6"/>
    <mergeCell ref="RZF5:RZF6"/>
    <mergeCell ref="RZG5:RZG6"/>
    <mergeCell ref="RZH5:RZH6"/>
    <mergeCell ref="SAG5:SAG6"/>
    <mergeCell ref="SAH5:SAH6"/>
    <mergeCell ref="SAI5:SAI6"/>
    <mergeCell ref="SAJ5:SAJ6"/>
    <mergeCell ref="SAK5:SAK6"/>
    <mergeCell ref="SAL5:SAL6"/>
    <mergeCell ref="SAA5:SAA6"/>
    <mergeCell ref="SAB5:SAB6"/>
    <mergeCell ref="SAC5:SAC6"/>
    <mergeCell ref="SAD5:SAD6"/>
    <mergeCell ref="SAE5:SAE6"/>
    <mergeCell ref="SAF5:SAF6"/>
    <mergeCell ref="RZU5:RZU6"/>
    <mergeCell ref="RZV5:RZV6"/>
    <mergeCell ref="RZW5:RZW6"/>
    <mergeCell ref="RZX5:RZX6"/>
    <mergeCell ref="RZY5:RZY6"/>
    <mergeCell ref="RZZ5:RZZ6"/>
    <mergeCell ref="SAY5:SAY6"/>
    <mergeCell ref="SAZ5:SAZ6"/>
    <mergeCell ref="SBA5:SBA6"/>
    <mergeCell ref="SBB5:SBB6"/>
    <mergeCell ref="SBC5:SBC6"/>
    <mergeCell ref="SBD5:SBD6"/>
    <mergeCell ref="SAS5:SAS6"/>
    <mergeCell ref="SAT5:SAT6"/>
    <mergeCell ref="SAU5:SAU6"/>
    <mergeCell ref="SAV5:SAV6"/>
    <mergeCell ref="SAW5:SAW6"/>
    <mergeCell ref="SAX5:SAX6"/>
    <mergeCell ref="SAM5:SAM6"/>
    <mergeCell ref="SAN5:SAN6"/>
    <mergeCell ref="SAO5:SAO6"/>
    <mergeCell ref="SAP5:SAP6"/>
    <mergeCell ref="SAQ5:SAQ6"/>
    <mergeCell ref="SAR5:SAR6"/>
    <mergeCell ref="SBQ5:SBQ6"/>
    <mergeCell ref="SBR5:SBR6"/>
    <mergeCell ref="SBS5:SBS6"/>
    <mergeCell ref="SBT5:SBT6"/>
    <mergeCell ref="SBU5:SBU6"/>
    <mergeCell ref="SBV5:SBV6"/>
    <mergeCell ref="SBK5:SBK6"/>
    <mergeCell ref="SBL5:SBL6"/>
    <mergeCell ref="SBM5:SBM6"/>
    <mergeCell ref="SBN5:SBN6"/>
    <mergeCell ref="SBO5:SBO6"/>
    <mergeCell ref="SBP5:SBP6"/>
    <mergeCell ref="SBE5:SBE6"/>
    <mergeCell ref="SBF5:SBF6"/>
    <mergeCell ref="SBG5:SBG6"/>
    <mergeCell ref="SBH5:SBH6"/>
    <mergeCell ref="SBI5:SBI6"/>
    <mergeCell ref="SBJ5:SBJ6"/>
    <mergeCell ref="SCI5:SCI6"/>
    <mergeCell ref="SCJ5:SCJ6"/>
    <mergeCell ref="SCK5:SCK6"/>
    <mergeCell ref="SCL5:SCL6"/>
    <mergeCell ref="SCM5:SCM6"/>
    <mergeCell ref="SCN5:SCN6"/>
    <mergeCell ref="SCC5:SCC6"/>
    <mergeCell ref="SCD5:SCD6"/>
    <mergeCell ref="SCE5:SCE6"/>
    <mergeCell ref="SCF5:SCF6"/>
    <mergeCell ref="SCG5:SCG6"/>
    <mergeCell ref="SCH5:SCH6"/>
    <mergeCell ref="SBW5:SBW6"/>
    <mergeCell ref="SBX5:SBX6"/>
    <mergeCell ref="SBY5:SBY6"/>
    <mergeCell ref="SBZ5:SBZ6"/>
    <mergeCell ref="SCA5:SCA6"/>
    <mergeCell ref="SCB5:SCB6"/>
    <mergeCell ref="SDA5:SDA6"/>
    <mergeCell ref="SDB5:SDB6"/>
    <mergeCell ref="SDC5:SDC6"/>
    <mergeCell ref="SDD5:SDD6"/>
    <mergeCell ref="SDE5:SDE6"/>
    <mergeCell ref="SDF5:SDF6"/>
    <mergeCell ref="SCU5:SCU6"/>
    <mergeCell ref="SCV5:SCV6"/>
    <mergeCell ref="SCW5:SCW6"/>
    <mergeCell ref="SCX5:SCX6"/>
    <mergeCell ref="SCY5:SCY6"/>
    <mergeCell ref="SCZ5:SCZ6"/>
    <mergeCell ref="SCO5:SCO6"/>
    <mergeCell ref="SCP5:SCP6"/>
    <mergeCell ref="SCQ5:SCQ6"/>
    <mergeCell ref="SCR5:SCR6"/>
    <mergeCell ref="SCS5:SCS6"/>
    <mergeCell ref="SCT5:SCT6"/>
    <mergeCell ref="SDS5:SDS6"/>
    <mergeCell ref="SDT5:SDT6"/>
    <mergeCell ref="SDU5:SDU6"/>
    <mergeCell ref="SDV5:SDV6"/>
    <mergeCell ref="SDW5:SDW6"/>
    <mergeCell ref="SDX5:SDX6"/>
    <mergeCell ref="SDM5:SDM6"/>
    <mergeCell ref="SDN5:SDN6"/>
    <mergeCell ref="SDO5:SDO6"/>
    <mergeCell ref="SDP5:SDP6"/>
    <mergeCell ref="SDQ5:SDQ6"/>
    <mergeCell ref="SDR5:SDR6"/>
    <mergeCell ref="SDG5:SDG6"/>
    <mergeCell ref="SDH5:SDH6"/>
    <mergeCell ref="SDI5:SDI6"/>
    <mergeCell ref="SDJ5:SDJ6"/>
    <mergeCell ref="SDK5:SDK6"/>
    <mergeCell ref="SDL5:SDL6"/>
    <mergeCell ref="SEK5:SEK6"/>
    <mergeCell ref="SEL5:SEL6"/>
    <mergeCell ref="SEM5:SEM6"/>
    <mergeCell ref="SEN5:SEN6"/>
    <mergeCell ref="SEO5:SEO6"/>
    <mergeCell ref="SEP5:SEP6"/>
    <mergeCell ref="SEE5:SEE6"/>
    <mergeCell ref="SEF5:SEF6"/>
    <mergeCell ref="SEG5:SEG6"/>
    <mergeCell ref="SEH5:SEH6"/>
    <mergeCell ref="SEI5:SEI6"/>
    <mergeCell ref="SEJ5:SEJ6"/>
    <mergeCell ref="SDY5:SDY6"/>
    <mergeCell ref="SDZ5:SDZ6"/>
    <mergeCell ref="SEA5:SEA6"/>
    <mergeCell ref="SEB5:SEB6"/>
    <mergeCell ref="SEC5:SEC6"/>
    <mergeCell ref="SED5:SED6"/>
    <mergeCell ref="SFC5:SFC6"/>
    <mergeCell ref="SFD5:SFD6"/>
    <mergeCell ref="SFE5:SFE6"/>
    <mergeCell ref="SFF5:SFF6"/>
    <mergeCell ref="SFG5:SFG6"/>
    <mergeCell ref="SFH5:SFH6"/>
    <mergeCell ref="SEW5:SEW6"/>
    <mergeCell ref="SEX5:SEX6"/>
    <mergeCell ref="SEY5:SEY6"/>
    <mergeCell ref="SEZ5:SEZ6"/>
    <mergeCell ref="SFA5:SFA6"/>
    <mergeCell ref="SFB5:SFB6"/>
    <mergeCell ref="SEQ5:SEQ6"/>
    <mergeCell ref="SER5:SER6"/>
    <mergeCell ref="SES5:SES6"/>
    <mergeCell ref="SET5:SET6"/>
    <mergeCell ref="SEU5:SEU6"/>
    <mergeCell ref="SEV5:SEV6"/>
    <mergeCell ref="SFU5:SFU6"/>
    <mergeCell ref="SFV5:SFV6"/>
    <mergeCell ref="SFW5:SFW6"/>
    <mergeCell ref="SFX5:SFX6"/>
    <mergeCell ref="SFY5:SFY6"/>
    <mergeCell ref="SFZ5:SFZ6"/>
    <mergeCell ref="SFO5:SFO6"/>
    <mergeCell ref="SFP5:SFP6"/>
    <mergeCell ref="SFQ5:SFQ6"/>
    <mergeCell ref="SFR5:SFR6"/>
    <mergeCell ref="SFS5:SFS6"/>
    <mergeCell ref="SFT5:SFT6"/>
    <mergeCell ref="SFI5:SFI6"/>
    <mergeCell ref="SFJ5:SFJ6"/>
    <mergeCell ref="SFK5:SFK6"/>
    <mergeCell ref="SFL5:SFL6"/>
    <mergeCell ref="SFM5:SFM6"/>
    <mergeCell ref="SFN5:SFN6"/>
    <mergeCell ref="SGM5:SGM6"/>
    <mergeCell ref="SGN5:SGN6"/>
    <mergeCell ref="SGO5:SGO6"/>
    <mergeCell ref="SGP5:SGP6"/>
    <mergeCell ref="SGQ5:SGQ6"/>
    <mergeCell ref="SGR5:SGR6"/>
    <mergeCell ref="SGG5:SGG6"/>
    <mergeCell ref="SGH5:SGH6"/>
    <mergeCell ref="SGI5:SGI6"/>
    <mergeCell ref="SGJ5:SGJ6"/>
    <mergeCell ref="SGK5:SGK6"/>
    <mergeCell ref="SGL5:SGL6"/>
    <mergeCell ref="SGA5:SGA6"/>
    <mergeCell ref="SGB5:SGB6"/>
    <mergeCell ref="SGC5:SGC6"/>
    <mergeCell ref="SGD5:SGD6"/>
    <mergeCell ref="SGE5:SGE6"/>
    <mergeCell ref="SGF5:SGF6"/>
    <mergeCell ref="SHE5:SHE6"/>
    <mergeCell ref="SHF5:SHF6"/>
    <mergeCell ref="SHG5:SHG6"/>
    <mergeCell ref="SHH5:SHH6"/>
    <mergeCell ref="SHI5:SHI6"/>
    <mergeCell ref="SHJ5:SHJ6"/>
    <mergeCell ref="SGY5:SGY6"/>
    <mergeCell ref="SGZ5:SGZ6"/>
    <mergeCell ref="SHA5:SHA6"/>
    <mergeCell ref="SHB5:SHB6"/>
    <mergeCell ref="SHC5:SHC6"/>
    <mergeCell ref="SHD5:SHD6"/>
    <mergeCell ref="SGS5:SGS6"/>
    <mergeCell ref="SGT5:SGT6"/>
    <mergeCell ref="SGU5:SGU6"/>
    <mergeCell ref="SGV5:SGV6"/>
    <mergeCell ref="SGW5:SGW6"/>
    <mergeCell ref="SGX5:SGX6"/>
    <mergeCell ref="SHW5:SHW6"/>
    <mergeCell ref="SHX5:SHX6"/>
    <mergeCell ref="SHY5:SHY6"/>
    <mergeCell ref="SHZ5:SHZ6"/>
    <mergeCell ref="SIA5:SIA6"/>
    <mergeCell ref="SIB5:SIB6"/>
    <mergeCell ref="SHQ5:SHQ6"/>
    <mergeCell ref="SHR5:SHR6"/>
    <mergeCell ref="SHS5:SHS6"/>
    <mergeCell ref="SHT5:SHT6"/>
    <mergeCell ref="SHU5:SHU6"/>
    <mergeCell ref="SHV5:SHV6"/>
    <mergeCell ref="SHK5:SHK6"/>
    <mergeCell ref="SHL5:SHL6"/>
    <mergeCell ref="SHM5:SHM6"/>
    <mergeCell ref="SHN5:SHN6"/>
    <mergeCell ref="SHO5:SHO6"/>
    <mergeCell ref="SHP5:SHP6"/>
    <mergeCell ref="SIO5:SIO6"/>
    <mergeCell ref="SIP5:SIP6"/>
    <mergeCell ref="SIQ5:SIQ6"/>
    <mergeCell ref="SIR5:SIR6"/>
    <mergeCell ref="SIS5:SIS6"/>
    <mergeCell ref="SIT5:SIT6"/>
    <mergeCell ref="SII5:SII6"/>
    <mergeCell ref="SIJ5:SIJ6"/>
    <mergeCell ref="SIK5:SIK6"/>
    <mergeCell ref="SIL5:SIL6"/>
    <mergeCell ref="SIM5:SIM6"/>
    <mergeCell ref="SIN5:SIN6"/>
    <mergeCell ref="SIC5:SIC6"/>
    <mergeCell ref="SID5:SID6"/>
    <mergeCell ref="SIE5:SIE6"/>
    <mergeCell ref="SIF5:SIF6"/>
    <mergeCell ref="SIG5:SIG6"/>
    <mergeCell ref="SIH5:SIH6"/>
    <mergeCell ref="SJG5:SJG6"/>
    <mergeCell ref="SJH5:SJH6"/>
    <mergeCell ref="SJI5:SJI6"/>
    <mergeCell ref="SJJ5:SJJ6"/>
    <mergeCell ref="SJK5:SJK6"/>
    <mergeCell ref="SJL5:SJL6"/>
    <mergeCell ref="SJA5:SJA6"/>
    <mergeCell ref="SJB5:SJB6"/>
    <mergeCell ref="SJC5:SJC6"/>
    <mergeCell ref="SJD5:SJD6"/>
    <mergeCell ref="SJE5:SJE6"/>
    <mergeCell ref="SJF5:SJF6"/>
    <mergeCell ref="SIU5:SIU6"/>
    <mergeCell ref="SIV5:SIV6"/>
    <mergeCell ref="SIW5:SIW6"/>
    <mergeCell ref="SIX5:SIX6"/>
    <mergeCell ref="SIY5:SIY6"/>
    <mergeCell ref="SIZ5:SIZ6"/>
    <mergeCell ref="SJY5:SJY6"/>
    <mergeCell ref="SJZ5:SJZ6"/>
    <mergeCell ref="SKA5:SKA6"/>
    <mergeCell ref="SKB5:SKB6"/>
    <mergeCell ref="SKC5:SKC6"/>
    <mergeCell ref="SKD5:SKD6"/>
    <mergeCell ref="SJS5:SJS6"/>
    <mergeCell ref="SJT5:SJT6"/>
    <mergeCell ref="SJU5:SJU6"/>
    <mergeCell ref="SJV5:SJV6"/>
    <mergeCell ref="SJW5:SJW6"/>
    <mergeCell ref="SJX5:SJX6"/>
    <mergeCell ref="SJM5:SJM6"/>
    <mergeCell ref="SJN5:SJN6"/>
    <mergeCell ref="SJO5:SJO6"/>
    <mergeCell ref="SJP5:SJP6"/>
    <mergeCell ref="SJQ5:SJQ6"/>
    <mergeCell ref="SJR5:SJR6"/>
    <mergeCell ref="SKQ5:SKQ6"/>
    <mergeCell ref="SKR5:SKR6"/>
    <mergeCell ref="SKS5:SKS6"/>
    <mergeCell ref="SKT5:SKT6"/>
    <mergeCell ref="SKU5:SKU6"/>
    <mergeCell ref="SKV5:SKV6"/>
    <mergeCell ref="SKK5:SKK6"/>
    <mergeCell ref="SKL5:SKL6"/>
    <mergeCell ref="SKM5:SKM6"/>
    <mergeCell ref="SKN5:SKN6"/>
    <mergeCell ref="SKO5:SKO6"/>
    <mergeCell ref="SKP5:SKP6"/>
    <mergeCell ref="SKE5:SKE6"/>
    <mergeCell ref="SKF5:SKF6"/>
    <mergeCell ref="SKG5:SKG6"/>
    <mergeCell ref="SKH5:SKH6"/>
    <mergeCell ref="SKI5:SKI6"/>
    <mergeCell ref="SKJ5:SKJ6"/>
    <mergeCell ref="SLI5:SLI6"/>
    <mergeCell ref="SLJ5:SLJ6"/>
    <mergeCell ref="SLK5:SLK6"/>
    <mergeCell ref="SLL5:SLL6"/>
    <mergeCell ref="SLM5:SLM6"/>
    <mergeCell ref="SLN5:SLN6"/>
    <mergeCell ref="SLC5:SLC6"/>
    <mergeCell ref="SLD5:SLD6"/>
    <mergeCell ref="SLE5:SLE6"/>
    <mergeCell ref="SLF5:SLF6"/>
    <mergeCell ref="SLG5:SLG6"/>
    <mergeCell ref="SLH5:SLH6"/>
    <mergeCell ref="SKW5:SKW6"/>
    <mergeCell ref="SKX5:SKX6"/>
    <mergeCell ref="SKY5:SKY6"/>
    <mergeCell ref="SKZ5:SKZ6"/>
    <mergeCell ref="SLA5:SLA6"/>
    <mergeCell ref="SLB5:SLB6"/>
    <mergeCell ref="SMA5:SMA6"/>
    <mergeCell ref="SMB5:SMB6"/>
    <mergeCell ref="SMC5:SMC6"/>
    <mergeCell ref="SMD5:SMD6"/>
    <mergeCell ref="SME5:SME6"/>
    <mergeCell ref="SMF5:SMF6"/>
    <mergeCell ref="SLU5:SLU6"/>
    <mergeCell ref="SLV5:SLV6"/>
    <mergeCell ref="SLW5:SLW6"/>
    <mergeCell ref="SLX5:SLX6"/>
    <mergeCell ref="SLY5:SLY6"/>
    <mergeCell ref="SLZ5:SLZ6"/>
    <mergeCell ref="SLO5:SLO6"/>
    <mergeCell ref="SLP5:SLP6"/>
    <mergeCell ref="SLQ5:SLQ6"/>
    <mergeCell ref="SLR5:SLR6"/>
    <mergeCell ref="SLS5:SLS6"/>
    <mergeCell ref="SLT5:SLT6"/>
    <mergeCell ref="SMS5:SMS6"/>
    <mergeCell ref="SMT5:SMT6"/>
    <mergeCell ref="SMU5:SMU6"/>
    <mergeCell ref="SMV5:SMV6"/>
    <mergeCell ref="SMW5:SMW6"/>
    <mergeCell ref="SMX5:SMX6"/>
    <mergeCell ref="SMM5:SMM6"/>
    <mergeCell ref="SMN5:SMN6"/>
    <mergeCell ref="SMO5:SMO6"/>
    <mergeCell ref="SMP5:SMP6"/>
    <mergeCell ref="SMQ5:SMQ6"/>
    <mergeCell ref="SMR5:SMR6"/>
    <mergeCell ref="SMG5:SMG6"/>
    <mergeCell ref="SMH5:SMH6"/>
    <mergeCell ref="SMI5:SMI6"/>
    <mergeCell ref="SMJ5:SMJ6"/>
    <mergeCell ref="SMK5:SMK6"/>
    <mergeCell ref="SML5:SML6"/>
    <mergeCell ref="SNK5:SNK6"/>
    <mergeCell ref="SNL5:SNL6"/>
    <mergeCell ref="SNM5:SNM6"/>
    <mergeCell ref="SNN5:SNN6"/>
    <mergeCell ref="SNO5:SNO6"/>
    <mergeCell ref="SNP5:SNP6"/>
    <mergeCell ref="SNE5:SNE6"/>
    <mergeCell ref="SNF5:SNF6"/>
    <mergeCell ref="SNG5:SNG6"/>
    <mergeCell ref="SNH5:SNH6"/>
    <mergeCell ref="SNI5:SNI6"/>
    <mergeCell ref="SNJ5:SNJ6"/>
    <mergeCell ref="SMY5:SMY6"/>
    <mergeCell ref="SMZ5:SMZ6"/>
    <mergeCell ref="SNA5:SNA6"/>
    <mergeCell ref="SNB5:SNB6"/>
    <mergeCell ref="SNC5:SNC6"/>
    <mergeCell ref="SND5:SND6"/>
    <mergeCell ref="SOC5:SOC6"/>
    <mergeCell ref="SOD5:SOD6"/>
    <mergeCell ref="SOE5:SOE6"/>
    <mergeCell ref="SOF5:SOF6"/>
    <mergeCell ref="SOG5:SOG6"/>
    <mergeCell ref="SOH5:SOH6"/>
    <mergeCell ref="SNW5:SNW6"/>
    <mergeCell ref="SNX5:SNX6"/>
    <mergeCell ref="SNY5:SNY6"/>
    <mergeCell ref="SNZ5:SNZ6"/>
    <mergeCell ref="SOA5:SOA6"/>
    <mergeCell ref="SOB5:SOB6"/>
    <mergeCell ref="SNQ5:SNQ6"/>
    <mergeCell ref="SNR5:SNR6"/>
    <mergeCell ref="SNS5:SNS6"/>
    <mergeCell ref="SNT5:SNT6"/>
    <mergeCell ref="SNU5:SNU6"/>
    <mergeCell ref="SNV5:SNV6"/>
    <mergeCell ref="SOU5:SOU6"/>
    <mergeCell ref="SOV5:SOV6"/>
    <mergeCell ref="SOW5:SOW6"/>
    <mergeCell ref="SOX5:SOX6"/>
    <mergeCell ref="SOY5:SOY6"/>
    <mergeCell ref="SOZ5:SOZ6"/>
    <mergeCell ref="SOO5:SOO6"/>
    <mergeCell ref="SOP5:SOP6"/>
    <mergeCell ref="SOQ5:SOQ6"/>
    <mergeCell ref="SOR5:SOR6"/>
    <mergeCell ref="SOS5:SOS6"/>
    <mergeCell ref="SOT5:SOT6"/>
    <mergeCell ref="SOI5:SOI6"/>
    <mergeCell ref="SOJ5:SOJ6"/>
    <mergeCell ref="SOK5:SOK6"/>
    <mergeCell ref="SOL5:SOL6"/>
    <mergeCell ref="SOM5:SOM6"/>
    <mergeCell ref="SON5:SON6"/>
    <mergeCell ref="SPM5:SPM6"/>
    <mergeCell ref="SPN5:SPN6"/>
    <mergeCell ref="SPO5:SPO6"/>
    <mergeCell ref="SPP5:SPP6"/>
    <mergeCell ref="SPQ5:SPQ6"/>
    <mergeCell ref="SPR5:SPR6"/>
    <mergeCell ref="SPG5:SPG6"/>
    <mergeCell ref="SPH5:SPH6"/>
    <mergeCell ref="SPI5:SPI6"/>
    <mergeCell ref="SPJ5:SPJ6"/>
    <mergeCell ref="SPK5:SPK6"/>
    <mergeCell ref="SPL5:SPL6"/>
    <mergeCell ref="SPA5:SPA6"/>
    <mergeCell ref="SPB5:SPB6"/>
    <mergeCell ref="SPC5:SPC6"/>
    <mergeCell ref="SPD5:SPD6"/>
    <mergeCell ref="SPE5:SPE6"/>
    <mergeCell ref="SPF5:SPF6"/>
    <mergeCell ref="SQE5:SQE6"/>
    <mergeCell ref="SQF5:SQF6"/>
    <mergeCell ref="SQG5:SQG6"/>
    <mergeCell ref="SQH5:SQH6"/>
    <mergeCell ref="SQI5:SQI6"/>
    <mergeCell ref="SQJ5:SQJ6"/>
    <mergeCell ref="SPY5:SPY6"/>
    <mergeCell ref="SPZ5:SPZ6"/>
    <mergeCell ref="SQA5:SQA6"/>
    <mergeCell ref="SQB5:SQB6"/>
    <mergeCell ref="SQC5:SQC6"/>
    <mergeCell ref="SQD5:SQD6"/>
    <mergeCell ref="SPS5:SPS6"/>
    <mergeCell ref="SPT5:SPT6"/>
    <mergeCell ref="SPU5:SPU6"/>
    <mergeCell ref="SPV5:SPV6"/>
    <mergeCell ref="SPW5:SPW6"/>
    <mergeCell ref="SPX5:SPX6"/>
    <mergeCell ref="SQW5:SQW6"/>
    <mergeCell ref="SQX5:SQX6"/>
    <mergeCell ref="SQY5:SQY6"/>
    <mergeCell ref="SQZ5:SQZ6"/>
    <mergeCell ref="SRA5:SRA6"/>
    <mergeCell ref="SRB5:SRB6"/>
    <mergeCell ref="SQQ5:SQQ6"/>
    <mergeCell ref="SQR5:SQR6"/>
    <mergeCell ref="SQS5:SQS6"/>
    <mergeCell ref="SQT5:SQT6"/>
    <mergeCell ref="SQU5:SQU6"/>
    <mergeCell ref="SQV5:SQV6"/>
    <mergeCell ref="SQK5:SQK6"/>
    <mergeCell ref="SQL5:SQL6"/>
    <mergeCell ref="SQM5:SQM6"/>
    <mergeCell ref="SQN5:SQN6"/>
    <mergeCell ref="SQO5:SQO6"/>
    <mergeCell ref="SQP5:SQP6"/>
    <mergeCell ref="SRO5:SRO6"/>
    <mergeCell ref="SRP5:SRP6"/>
    <mergeCell ref="SRQ5:SRQ6"/>
    <mergeCell ref="SRR5:SRR6"/>
    <mergeCell ref="SRS5:SRS6"/>
    <mergeCell ref="SRT5:SRT6"/>
    <mergeCell ref="SRI5:SRI6"/>
    <mergeCell ref="SRJ5:SRJ6"/>
    <mergeCell ref="SRK5:SRK6"/>
    <mergeCell ref="SRL5:SRL6"/>
    <mergeCell ref="SRM5:SRM6"/>
    <mergeCell ref="SRN5:SRN6"/>
    <mergeCell ref="SRC5:SRC6"/>
    <mergeCell ref="SRD5:SRD6"/>
    <mergeCell ref="SRE5:SRE6"/>
    <mergeCell ref="SRF5:SRF6"/>
    <mergeCell ref="SRG5:SRG6"/>
    <mergeCell ref="SRH5:SRH6"/>
    <mergeCell ref="SSG5:SSG6"/>
    <mergeCell ref="SSH5:SSH6"/>
    <mergeCell ref="SSI5:SSI6"/>
    <mergeCell ref="SSJ5:SSJ6"/>
    <mergeCell ref="SSK5:SSK6"/>
    <mergeCell ref="SSL5:SSL6"/>
    <mergeCell ref="SSA5:SSA6"/>
    <mergeCell ref="SSB5:SSB6"/>
    <mergeCell ref="SSC5:SSC6"/>
    <mergeCell ref="SSD5:SSD6"/>
    <mergeCell ref="SSE5:SSE6"/>
    <mergeCell ref="SSF5:SSF6"/>
    <mergeCell ref="SRU5:SRU6"/>
    <mergeCell ref="SRV5:SRV6"/>
    <mergeCell ref="SRW5:SRW6"/>
    <mergeCell ref="SRX5:SRX6"/>
    <mergeCell ref="SRY5:SRY6"/>
    <mergeCell ref="SRZ5:SRZ6"/>
    <mergeCell ref="SSY5:SSY6"/>
    <mergeCell ref="SSZ5:SSZ6"/>
    <mergeCell ref="STA5:STA6"/>
    <mergeCell ref="STB5:STB6"/>
    <mergeCell ref="STC5:STC6"/>
    <mergeCell ref="STD5:STD6"/>
    <mergeCell ref="SSS5:SSS6"/>
    <mergeCell ref="SST5:SST6"/>
    <mergeCell ref="SSU5:SSU6"/>
    <mergeCell ref="SSV5:SSV6"/>
    <mergeCell ref="SSW5:SSW6"/>
    <mergeCell ref="SSX5:SSX6"/>
    <mergeCell ref="SSM5:SSM6"/>
    <mergeCell ref="SSN5:SSN6"/>
    <mergeCell ref="SSO5:SSO6"/>
    <mergeCell ref="SSP5:SSP6"/>
    <mergeCell ref="SSQ5:SSQ6"/>
    <mergeCell ref="SSR5:SSR6"/>
    <mergeCell ref="STQ5:STQ6"/>
    <mergeCell ref="STR5:STR6"/>
    <mergeCell ref="STS5:STS6"/>
    <mergeCell ref="STT5:STT6"/>
    <mergeCell ref="STU5:STU6"/>
    <mergeCell ref="STV5:STV6"/>
    <mergeCell ref="STK5:STK6"/>
    <mergeCell ref="STL5:STL6"/>
    <mergeCell ref="STM5:STM6"/>
    <mergeCell ref="STN5:STN6"/>
    <mergeCell ref="STO5:STO6"/>
    <mergeCell ref="STP5:STP6"/>
    <mergeCell ref="STE5:STE6"/>
    <mergeCell ref="STF5:STF6"/>
    <mergeCell ref="STG5:STG6"/>
    <mergeCell ref="STH5:STH6"/>
    <mergeCell ref="STI5:STI6"/>
    <mergeCell ref="STJ5:STJ6"/>
    <mergeCell ref="SUI5:SUI6"/>
    <mergeCell ref="SUJ5:SUJ6"/>
    <mergeCell ref="SUK5:SUK6"/>
    <mergeCell ref="SUL5:SUL6"/>
    <mergeCell ref="SUM5:SUM6"/>
    <mergeCell ref="SUN5:SUN6"/>
    <mergeCell ref="SUC5:SUC6"/>
    <mergeCell ref="SUD5:SUD6"/>
    <mergeCell ref="SUE5:SUE6"/>
    <mergeCell ref="SUF5:SUF6"/>
    <mergeCell ref="SUG5:SUG6"/>
    <mergeCell ref="SUH5:SUH6"/>
    <mergeCell ref="STW5:STW6"/>
    <mergeCell ref="STX5:STX6"/>
    <mergeCell ref="STY5:STY6"/>
    <mergeCell ref="STZ5:STZ6"/>
    <mergeCell ref="SUA5:SUA6"/>
    <mergeCell ref="SUB5:SUB6"/>
    <mergeCell ref="SVA5:SVA6"/>
    <mergeCell ref="SVB5:SVB6"/>
    <mergeCell ref="SVC5:SVC6"/>
    <mergeCell ref="SVD5:SVD6"/>
    <mergeCell ref="SVE5:SVE6"/>
    <mergeCell ref="SVF5:SVF6"/>
    <mergeCell ref="SUU5:SUU6"/>
    <mergeCell ref="SUV5:SUV6"/>
    <mergeCell ref="SUW5:SUW6"/>
    <mergeCell ref="SUX5:SUX6"/>
    <mergeCell ref="SUY5:SUY6"/>
    <mergeCell ref="SUZ5:SUZ6"/>
    <mergeCell ref="SUO5:SUO6"/>
    <mergeCell ref="SUP5:SUP6"/>
    <mergeCell ref="SUQ5:SUQ6"/>
    <mergeCell ref="SUR5:SUR6"/>
    <mergeCell ref="SUS5:SUS6"/>
    <mergeCell ref="SUT5:SUT6"/>
    <mergeCell ref="SVS5:SVS6"/>
    <mergeCell ref="SVT5:SVT6"/>
    <mergeCell ref="SVU5:SVU6"/>
    <mergeCell ref="SVV5:SVV6"/>
    <mergeCell ref="SVW5:SVW6"/>
    <mergeCell ref="SVX5:SVX6"/>
    <mergeCell ref="SVM5:SVM6"/>
    <mergeCell ref="SVN5:SVN6"/>
    <mergeCell ref="SVO5:SVO6"/>
    <mergeCell ref="SVP5:SVP6"/>
    <mergeCell ref="SVQ5:SVQ6"/>
    <mergeCell ref="SVR5:SVR6"/>
    <mergeCell ref="SVG5:SVG6"/>
    <mergeCell ref="SVH5:SVH6"/>
    <mergeCell ref="SVI5:SVI6"/>
    <mergeCell ref="SVJ5:SVJ6"/>
    <mergeCell ref="SVK5:SVK6"/>
    <mergeCell ref="SVL5:SVL6"/>
    <mergeCell ref="SWK5:SWK6"/>
    <mergeCell ref="SWL5:SWL6"/>
    <mergeCell ref="SWM5:SWM6"/>
    <mergeCell ref="SWN5:SWN6"/>
    <mergeCell ref="SWO5:SWO6"/>
    <mergeCell ref="SWP5:SWP6"/>
    <mergeCell ref="SWE5:SWE6"/>
    <mergeCell ref="SWF5:SWF6"/>
    <mergeCell ref="SWG5:SWG6"/>
    <mergeCell ref="SWH5:SWH6"/>
    <mergeCell ref="SWI5:SWI6"/>
    <mergeCell ref="SWJ5:SWJ6"/>
    <mergeCell ref="SVY5:SVY6"/>
    <mergeCell ref="SVZ5:SVZ6"/>
    <mergeCell ref="SWA5:SWA6"/>
    <mergeCell ref="SWB5:SWB6"/>
    <mergeCell ref="SWC5:SWC6"/>
    <mergeCell ref="SWD5:SWD6"/>
    <mergeCell ref="SXC5:SXC6"/>
    <mergeCell ref="SXD5:SXD6"/>
    <mergeCell ref="SXE5:SXE6"/>
    <mergeCell ref="SXF5:SXF6"/>
    <mergeCell ref="SXG5:SXG6"/>
    <mergeCell ref="SXH5:SXH6"/>
    <mergeCell ref="SWW5:SWW6"/>
    <mergeCell ref="SWX5:SWX6"/>
    <mergeCell ref="SWY5:SWY6"/>
    <mergeCell ref="SWZ5:SWZ6"/>
    <mergeCell ref="SXA5:SXA6"/>
    <mergeCell ref="SXB5:SXB6"/>
    <mergeCell ref="SWQ5:SWQ6"/>
    <mergeCell ref="SWR5:SWR6"/>
    <mergeCell ref="SWS5:SWS6"/>
    <mergeCell ref="SWT5:SWT6"/>
    <mergeCell ref="SWU5:SWU6"/>
    <mergeCell ref="SWV5:SWV6"/>
    <mergeCell ref="SXU5:SXU6"/>
    <mergeCell ref="SXV5:SXV6"/>
    <mergeCell ref="SXW5:SXW6"/>
    <mergeCell ref="SXX5:SXX6"/>
    <mergeCell ref="SXY5:SXY6"/>
    <mergeCell ref="SXZ5:SXZ6"/>
    <mergeCell ref="SXO5:SXO6"/>
    <mergeCell ref="SXP5:SXP6"/>
    <mergeCell ref="SXQ5:SXQ6"/>
    <mergeCell ref="SXR5:SXR6"/>
    <mergeCell ref="SXS5:SXS6"/>
    <mergeCell ref="SXT5:SXT6"/>
    <mergeCell ref="SXI5:SXI6"/>
    <mergeCell ref="SXJ5:SXJ6"/>
    <mergeCell ref="SXK5:SXK6"/>
    <mergeCell ref="SXL5:SXL6"/>
    <mergeCell ref="SXM5:SXM6"/>
    <mergeCell ref="SXN5:SXN6"/>
    <mergeCell ref="SYM5:SYM6"/>
    <mergeCell ref="SYN5:SYN6"/>
    <mergeCell ref="SYO5:SYO6"/>
    <mergeCell ref="SYP5:SYP6"/>
    <mergeCell ref="SYQ5:SYQ6"/>
    <mergeCell ref="SYR5:SYR6"/>
    <mergeCell ref="SYG5:SYG6"/>
    <mergeCell ref="SYH5:SYH6"/>
    <mergeCell ref="SYI5:SYI6"/>
    <mergeCell ref="SYJ5:SYJ6"/>
    <mergeCell ref="SYK5:SYK6"/>
    <mergeCell ref="SYL5:SYL6"/>
    <mergeCell ref="SYA5:SYA6"/>
    <mergeCell ref="SYB5:SYB6"/>
    <mergeCell ref="SYC5:SYC6"/>
    <mergeCell ref="SYD5:SYD6"/>
    <mergeCell ref="SYE5:SYE6"/>
    <mergeCell ref="SYF5:SYF6"/>
    <mergeCell ref="SZE5:SZE6"/>
    <mergeCell ref="SZF5:SZF6"/>
    <mergeCell ref="SZG5:SZG6"/>
    <mergeCell ref="SZH5:SZH6"/>
    <mergeCell ref="SZI5:SZI6"/>
    <mergeCell ref="SZJ5:SZJ6"/>
    <mergeCell ref="SYY5:SYY6"/>
    <mergeCell ref="SYZ5:SYZ6"/>
    <mergeCell ref="SZA5:SZA6"/>
    <mergeCell ref="SZB5:SZB6"/>
    <mergeCell ref="SZC5:SZC6"/>
    <mergeCell ref="SZD5:SZD6"/>
    <mergeCell ref="SYS5:SYS6"/>
    <mergeCell ref="SYT5:SYT6"/>
    <mergeCell ref="SYU5:SYU6"/>
    <mergeCell ref="SYV5:SYV6"/>
    <mergeCell ref="SYW5:SYW6"/>
    <mergeCell ref="SYX5:SYX6"/>
    <mergeCell ref="SZW5:SZW6"/>
    <mergeCell ref="SZX5:SZX6"/>
    <mergeCell ref="SZY5:SZY6"/>
    <mergeCell ref="SZZ5:SZZ6"/>
    <mergeCell ref="TAA5:TAA6"/>
    <mergeCell ref="TAB5:TAB6"/>
    <mergeCell ref="SZQ5:SZQ6"/>
    <mergeCell ref="SZR5:SZR6"/>
    <mergeCell ref="SZS5:SZS6"/>
    <mergeCell ref="SZT5:SZT6"/>
    <mergeCell ref="SZU5:SZU6"/>
    <mergeCell ref="SZV5:SZV6"/>
    <mergeCell ref="SZK5:SZK6"/>
    <mergeCell ref="SZL5:SZL6"/>
    <mergeCell ref="SZM5:SZM6"/>
    <mergeCell ref="SZN5:SZN6"/>
    <mergeCell ref="SZO5:SZO6"/>
    <mergeCell ref="SZP5:SZP6"/>
    <mergeCell ref="TAO5:TAO6"/>
    <mergeCell ref="TAP5:TAP6"/>
    <mergeCell ref="TAQ5:TAQ6"/>
    <mergeCell ref="TAR5:TAR6"/>
    <mergeCell ref="TAS5:TAS6"/>
    <mergeCell ref="TAT5:TAT6"/>
    <mergeCell ref="TAI5:TAI6"/>
    <mergeCell ref="TAJ5:TAJ6"/>
    <mergeCell ref="TAK5:TAK6"/>
    <mergeCell ref="TAL5:TAL6"/>
    <mergeCell ref="TAM5:TAM6"/>
    <mergeCell ref="TAN5:TAN6"/>
    <mergeCell ref="TAC5:TAC6"/>
    <mergeCell ref="TAD5:TAD6"/>
    <mergeCell ref="TAE5:TAE6"/>
    <mergeCell ref="TAF5:TAF6"/>
    <mergeCell ref="TAG5:TAG6"/>
    <mergeCell ref="TAH5:TAH6"/>
    <mergeCell ref="TBG5:TBG6"/>
    <mergeCell ref="TBH5:TBH6"/>
    <mergeCell ref="TBI5:TBI6"/>
    <mergeCell ref="TBJ5:TBJ6"/>
    <mergeCell ref="TBK5:TBK6"/>
    <mergeCell ref="TBL5:TBL6"/>
    <mergeCell ref="TBA5:TBA6"/>
    <mergeCell ref="TBB5:TBB6"/>
    <mergeCell ref="TBC5:TBC6"/>
    <mergeCell ref="TBD5:TBD6"/>
    <mergeCell ref="TBE5:TBE6"/>
    <mergeCell ref="TBF5:TBF6"/>
    <mergeCell ref="TAU5:TAU6"/>
    <mergeCell ref="TAV5:TAV6"/>
    <mergeCell ref="TAW5:TAW6"/>
    <mergeCell ref="TAX5:TAX6"/>
    <mergeCell ref="TAY5:TAY6"/>
    <mergeCell ref="TAZ5:TAZ6"/>
    <mergeCell ref="TBY5:TBY6"/>
    <mergeCell ref="TBZ5:TBZ6"/>
    <mergeCell ref="TCA5:TCA6"/>
    <mergeCell ref="TCB5:TCB6"/>
    <mergeCell ref="TCC5:TCC6"/>
    <mergeCell ref="TCD5:TCD6"/>
    <mergeCell ref="TBS5:TBS6"/>
    <mergeCell ref="TBT5:TBT6"/>
    <mergeCell ref="TBU5:TBU6"/>
    <mergeCell ref="TBV5:TBV6"/>
    <mergeCell ref="TBW5:TBW6"/>
    <mergeCell ref="TBX5:TBX6"/>
    <mergeCell ref="TBM5:TBM6"/>
    <mergeCell ref="TBN5:TBN6"/>
    <mergeCell ref="TBO5:TBO6"/>
    <mergeCell ref="TBP5:TBP6"/>
    <mergeCell ref="TBQ5:TBQ6"/>
    <mergeCell ref="TBR5:TBR6"/>
    <mergeCell ref="TCQ5:TCQ6"/>
    <mergeCell ref="TCR5:TCR6"/>
    <mergeCell ref="TCS5:TCS6"/>
    <mergeCell ref="TCT5:TCT6"/>
    <mergeCell ref="TCU5:TCU6"/>
    <mergeCell ref="TCV5:TCV6"/>
    <mergeCell ref="TCK5:TCK6"/>
    <mergeCell ref="TCL5:TCL6"/>
    <mergeCell ref="TCM5:TCM6"/>
    <mergeCell ref="TCN5:TCN6"/>
    <mergeCell ref="TCO5:TCO6"/>
    <mergeCell ref="TCP5:TCP6"/>
    <mergeCell ref="TCE5:TCE6"/>
    <mergeCell ref="TCF5:TCF6"/>
    <mergeCell ref="TCG5:TCG6"/>
    <mergeCell ref="TCH5:TCH6"/>
    <mergeCell ref="TCI5:TCI6"/>
    <mergeCell ref="TCJ5:TCJ6"/>
    <mergeCell ref="TDI5:TDI6"/>
    <mergeCell ref="TDJ5:TDJ6"/>
    <mergeCell ref="TDK5:TDK6"/>
    <mergeCell ref="TDL5:TDL6"/>
    <mergeCell ref="TDM5:TDM6"/>
    <mergeCell ref="TDN5:TDN6"/>
    <mergeCell ref="TDC5:TDC6"/>
    <mergeCell ref="TDD5:TDD6"/>
    <mergeCell ref="TDE5:TDE6"/>
    <mergeCell ref="TDF5:TDF6"/>
    <mergeCell ref="TDG5:TDG6"/>
    <mergeCell ref="TDH5:TDH6"/>
    <mergeCell ref="TCW5:TCW6"/>
    <mergeCell ref="TCX5:TCX6"/>
    <mergeCell ref="TCY5:TCY6"/>
    <mergeCell ref="TCZ5:TCZ6"/>
    <mergeCell ref="TDA5:TDA6"/>
    <mergeCell ref="TDB5:TDB6"/>
    <mergeCell ref="TEA5:TEA6"/>
    <mergeCell ref="TEB5:TEB6"/>
    <mergeCell ref="TEC5:TEC6"/>
    <mergeCell ref="TED5:TED6"/>
    <mergeCell ref="TEE5:TEE6"/>
    <mergeCell ref="TEF5:TEF6"/>
    <mergeCell ref="TDU5:TDU6"/>
    <mergeCell ref="TDV5:TDV6"/>
    <mergeCell ref="TDW5:TDW6"/>
    <mergeCell ref="TDX5:TDX6"/>
    <mergeCell ref="TDY5:TDY6"/>
    <mergeCell ref="TDZ5:TDZ6"/>
    <mergeCell ref="TDO5:TDO6"/>
    <mergeCell ref="TDP5:TDP6"/>
    <mergeCell ref="TDQ5:TDQ6"/>
    <mergeCell ref="TDR5:TDR6"/>
    <mergeCell ref="TDS5:TDS6"/>
    <mergeCell ref="TDT5:TDT6"/>
    <mergeCell ref="TES5:TES6"/>
    <mergeCell ref="TET5:TET6"/>
    <mergeCell ref="TEU5:TEU6"/>
    <mergeCell ref="TEV5:TEV6"/>
    <mergeCell ref="TEW5:TEW6"/>
    <mergeCell ref="TEX5:TEX6"/>
    <mergeCell ref="TEM5:TEM6"/>
    <mergeCell ref="TEN5:TEN6"/>
    <mergeCell ref="TEO5:TEO6"/>
    <mergeCell ref="TEP5:TEP6"/>
    <mergeCell ref="TEQ5:TEQ6"/>
    <mergeCell ref="TER5:TER6"/>
    <mergeCell ref="TEG5:TEG6"/>
    <mergeCell ref="TEH5:TEH6"/>
    <mergeCell ref="TEI5:TEI6"/>
    <mergeCell ref="TEJ5:TEJ6"/>
    <mergeCell ref="TEK5:TEK6"/>
    <mergeCell ref="TEL5:TEL6"/>
    <mergeCell ref="TFK5:TFK6"/>
    <mergeCell ref="TFL5:TFL6"/>
    <mergeCell ref="TFM5:TFM6"/>
    <mergeCell ref="TFN5:TFN6"/>
    <mergeCell ref="TFO5:TFO6"/>
    <mergeCell ref="TFP5:TFP6"/>
    <mergeCell ref="TFE5:TFE6"/>
    <mergeCell ref="TFF5:TFF6"/>
    <mergeCell ref="TFG5:TFG6"/>
    <mergeCell ref="TFH5:TFH6"/>
    <mergeCell ref="TFI5:TFI6"/>
    <mergeCell ref="TFJ5:TFJ6"/>
    <mergeCell ref="TEY5:TEY6"/>
    <mergeCell ref="TEZ5:TEZ6"/>
    <mergeCell ref="TFA5:TFA6"/>
    <mergeCell ref="TFB5:TFB6"/>
    <mergeCell ref="TFC5:TFC6"/>
    <mergeCell ref="TFD5:TFD6"/>
    <mergeCell ref="TGC5:TGC6"/>
    <mergeCell ref="TGD5:TGD6"/>
    <mergeCell ref="TGE5:TGE6"/>
    <mergeCell ref="TGF5:TGF6"/>
    <mergeCell ref="TGG5:TGG6"/>
    <mergeCell ref="TGH5:TGH6"/>
    <mergeCell ref="TFW5:TFW6"/>
    <mergeCell ref="TFX5:TFX6"/>
    <mergeCell ref="TFY5:TFY6"/>
    <mergeCell ref="TFZ5:TFZ6"/>
    <mergeCell ref="TGA5:TGA6"/>
    <mergeCell ref="TGB5:TGB6"/>
    <mergeCell ref="TFQ5:TFQ6"/>
    <mergeCell ref="TFR5:TFR6"/>
    <mergeCell ref="TFS5:TFS6"/>
    <mergeCell ref="TFT5:TFT6"/>
    <mergeCell ref="TFU5:TFU6"/>
    <mergeCell ref="TFV5:TFV6"/>
    <mergeCell ref="TGU5:TGU6"/>
    <mergeCell ref="TGV5:TGV6"/>
    <mergeCell ref="TGW5:TGW6"/>
    <mergeCell ref="TGX5:TGX6"/>
    <mergeCell ref="TGY5:TGY6"/>
    <mergeCell ref="TGZ5:TGZ6"/>
    <mergeCell ref="TGO5:TGO6"/>
    <mergeCell ref="TGP5:TGP6"/>
    <mergeCell ref="TGQ5:TGQ6"/>
    <mergeCell ref="TGR5:TGR6"/>
    <mergeCell ref="TGS5:TGS6"/>
    <mergeCell ref="TGT5:TGT6"/>
    <mergeCell ref="TGI5:TGI6"/>
    <mergeCell ref="TGJ5:TGJ6"/>
    <mergeCell ref="TGK5:TGK6"/>
    <mergeCell ref="TGL5:TGL6"/>
    <mergeCell ref="TGM5:TGM6"/>
    <mergeCell ref="TGN5:TGN6"/>
    <mergeCell ref="THM5:THM6"/>
    <mergeCell ref="THN5:THN6"/>
    <mergeCell ref="THO5:THO6"/>
    <mergeCell ref="THP5:THP6"/>
    <mergeCell ref="THQ5:THQ6"/>
    <mergeCell ref="THR5:THR6"/>
    <mergeCell ref="THG5:THG6"/>
    <mergeCell ref="THH5:THH6"/>
    <mergeCell ref="THI5:THI6"/>
    <mergeCell ref="THJ5:THJ6"/>
    <mergeCell ref="THK5:THK6"/>
    <mergeCell ref="THL5:THL6"/>
    <mergeCell ref="THA5:THA6"/>
    <mergeCell ref="THB5:THB6"/>
    <mergeCell ref="THC5:THC6"/>
    <mergeCell ref="THD5:THD6"/>
    <mergeCell ref="THE5:THE6"/>
    <mergeCell ref="THF5:THF6"/>
    <mergeCell ref="TIE5:TIE6"/>
    <mergeCell ref="TIF5:TIF6"/>
    <mergeCell ref="TIG5:TIG6"/>
    <mergeCell ref="TIH5:TIH6"/>
    <mergeCell ref="TII5:TII6"/>
    <mergeCell ref="TIJ5:TIJ6"/>
    <mergeCell ref="THY5:THY6"/>
    <mergeCell ref="THZ5:THZ6"/>
    <mergeCell ref="TIA5:TIA6"/>
    <mergeCell ref="TIB5:TIB6"/>
    <mergeCell ref="TIC5:TIC6"/>
    <mergeCell ref="TID5:TID6"/>
    <mergeCell ref="THS5:THS6"/>
    <mergeCell ref="THT5:THT6"/>
    <mergeCell ref="THU5:THU6"/>
    <mergeCell ref="THV5:THV6"/>
    <mergeCell ref="THW5:THW6"/>
    <mergeCell ref="THX5:THX6"/>
    <mergeCell ref="TIW5:TIW6"/>
    <mergeCell ref="TIX5:TIX6"/>
    <mergeCell ref="TIY5:TIY6"/>
    <mergeCell ref="TIZ5:TIZ6"/>
    <mergeCell ref="TJA5:TJA6"/>
    <mergeCell ref="TJB5:TJB6"/>
    <mergeCell ref="TIQ5:TIQ6"/>
    <mergeCell ref="TIR5:TIR6"/>
    <mergeCell ref="TIS5:TIS6"/>
    <mergeCell ref="TIT5:TIT6"/>
    <mergeCell ref="TIU5:TIU6"/>
    <mergeCell ref="TIV5:TIV6"/>
    <mergeCell ref="TIK5:TIK6"/>
    <mergeCell ref="TIL5:TIL6"/>
    <mergeCell ref="TIM5:TIM6"/>
    <mergeCell ref="TIN5:TIN6"/>
    <mergeCell ref="TIO5:TIO6"/>
    <mergeCell ref="TIP5:TIP6"/>
    <mergeCell ref="TJO5:TJO6"/>
    <mergeCell ref="TJP5:TJP6"/>
    <mergeCell ref="TJQ5:TJQ6"/>
    <mergeCell ref="TJR5:TJR6"/>
    <mergeCell ref="TJS5:TJS6"/>
    <mergeCell ref="TJT5:TJT6"/>
    <mergeCell ref="TJI5:TJI6"/>
    <mergeCell ref="TJJ5:TJJ6"/>
    <mergeCell ref="TJK5:TJK6"/>
    <mergeCell ref="TJL5:TJL6"/>
    <mergeCell ref="TJM5:TJM6"/>
    <mergeCell ref="TJN5:TJN6"/>
    <mergeCell ref="TJC5:TJC6"/>
    <mergeCell ref="TJD5:TJD6"/>
    <mergeCell ref="TJE5:TJE6"/>
    <mergeCell ref="TJF5:TJF6"/>
    <mergeCell ref="TJG5:TJG6"/>
    <mergeCell ref="TJH5:TJH6"/>
    <mergeCell ref="TKG5:TKG6"/>
    <mergeCell ref="TKH5:TKH6"/>
    <mergeCell ref="TKI5:TKI6"/>
    <mergeCell ref="TKJ5:TKJ6"/>
    <mergeCell ref="TKK5:TKK6"/>
    <mergeCell ref="TKL5:TKL6"/>
    <mergeCell ref="TKA5:TKA6"/>
    <mergeCell ref="TKB5:TKB6"/>
    <mergeCell ref="TKC5:TKC6"/>
    <mergeCell ref="TKD5:TKD6"/>
    <mergeCell ref="TKE5:TKE6"/>
    <mergeCell ref="TKF5:TKF6"/>
    <mergeCell ref="TJU5:TJU6"/>
    <mergeCell ref="TJV5:TJV6"/>
    <mergeCell ref="TJW5:TJW6"/>
    <mergeCell ref="TJX5:TJX6"/>
    <mergeCell ref="TJY5:TJY6"/>
    <mergeCell ref="TJZ5:TJZ6"/>
    <mergeCell ref="TKY5:TKY6"/>
    <mergeCell ref="TKZ5:TKZ6"/>
    <mergeCell ref="TLA5:TLA6"/>
    <mergeCell ref="TLB5:TLB6"/>
    <mergeCell ref="TLC5:TLC6"/>
    <mergeCell ref="TLD5:TLD6"/>
    <mergeCell ref="TKS5:TKS6"/>
    <mergeCell ref="TKT5:TKT6"/>
    <mergeCell ref="TKU5:TKU6"/>
    <mergeCell ref="TKV5:TKV6"/>
    <mergeCell ref="TKW5:TKW6"/>
    <mergeCell ref="TKX5:TKX6"/>
    <mergeCell ref="TKM5:TKM6"/>
    <mergeCell ref="TKN5:TKN6"/>
    <mergeCell ref="TKO5:TKO6"/>
    <mergeCell ref="TKP5:TKP6"/>
    <mergeCell ref="TKQ5:TKQ6"/>
    <mergeCell ref="TKR5:TKR6"/>
    <mergeCell ref="TLQ5:TLQ6"/>
    <mergeCell ref="TLR5:TLR6"/>
    <mergeCell ref="TLS5:TLS6"/>
    <mergeCell ref="TLT5:TLT6"/>
    <mergeCell ref="TLU5:TLU6"/>
    <mergeCell ref="TLV5:TLV6"/>
    <mergeCell ref="TLK5:TLK6"/>
    <mergeCell ref="TLL5:TLL6"/>
    <mergeCell ref="TLM5:TLM6"/>
    <mergeCell ref="TLN5:TLN6"/>
    <mergeCell ref="TLO5:TLO6"/>
    <mergeCell ref="TLP5:TLP6"/>
    <mergeCell ref="TLE5:TLE6"/>
    <mergeCell ref="TLF5:TLF6"/>
    <mergeCell ref="TLG5:TLG6"/>
    <mergeCell ref="TLH5:TLH6"/>
    <mergeCell ref="TLI5:TLI6"/>
    <mergeCell ref="TLJ5:TLJ6"/>
    <mergeCell ref="TMI5:TMI6"/>
    <mergeCell ref="TMJ5:TMJ6"/>
    <mergeCell ref="TMK5:TMK6"/>
    <mergeCell ref="TML5:TML6"/>
    <mergeCell ref="TMM5:TMM6"/>
    <mergeCell ref="TMN5:TMN6"/>
    <mergeCell ref="TMC5:TMC6"/>
    <mergeCell ref="TMD5:TMD6"/>
    <mergeCell ref="TME5:TME6"/>
    <mergeCell ref="TMF5:TMF6"/>
    <mergeCell ref="TMG5:TMG6"/>
    <mergeCell ref="TMH5:TMH6"/>
    <mergeCell ref="TLW5:TLW6"/>
    <mergeCell ref="TLX5:TLX6"/>
    <mergeCell ref="TLY5:TLY6"/>
    <mergeCell ref="TLZ5:TLZ6"/>
    <mergeCell ref="TMA5:TMA6"/>
    <mergeCell ref="TMB5:TMB6"/>
    <mergeCell ref="TNA5:TNA6"/>
    <mergeCell ref="TNB5:TNB6"/>
    <mergeCell ref="TNC5:TNC6"/>
    <mergeCell ref="TND5:TND6"/>
    <mergeCell ref="TNE5:TNE6"/>
    <mergeCell ref="TNF5:TNF6"/>
    <mergeCell ref="TMU5:TMU6"/>
    <mergeCell ref="TMV5:TMV6"/>
    <mergeCell ref="TMW5:TMW6"/>
    <mergeCell ref="TMX5:TMX6"/>
    <mergeCell ref="TMY5:TMY6"/>
    <mergeCell ref="TMZ5:TMZ6"/>
    <mergeCell ref="TMO5:TMO6"/>
    <mergeCell ref="TMP5:TMP6"/>
    <mergeCell ref="TMQ5:TMQ6"/>
    <mergeCell ref="TMR5:TMR6"/>
    <mergeCell ref="TMS5:TMS6"/>
    <mergeCell ref="TMT5:TMT6"/>
    <mergeCell ref="TNS5:TNS6"/>
    <mergeCell ref="TNT5:TNT6"/>
    <mergeCell ref="TNU5:TNU6"/>
    <mergeCell ref="TNV5:TNV6"/>
    <mergeCell ref="TNW5:TNW6"/>
    <mergeCell ref="TNX5:TNX6"/>
    <mergeCell ref="TNM5:TNM6"/>
    <mergeCell ref="TNN5:TNN6"/>
    <mergeCell ref="TNO5:TNO6"/>
    <mergeCell ref="TNP5:TNP6"/>
    <mergeCell ref="TNQ5:TNQ6"/>
    <mergeCell ref="TNR5:TNR6"/>
    <mergeCell ref="TNG5:TNG6"/>
    <mergeCell ref="TNH5:TNH6"/>
    <mergeCell ref="TNI5:TNI6"/>
    <mergeCell ref="TNJ5:TNJ6"/>
    <mergeCell ref="TNK5:TNK6"/>
    <mergeCell ref="TNL5:TNL6"/>
    <mergeCell ref="TOK5:TOK6"/>
    <mergeCell ref="TOL5:TOL6"/>
    <mergeCell ref="TOM5:TOM6"/>
    <mergeCell ref="TON5:TON6"/>
    <mergeCell ref="TOO5:TOO6"/>
    <mergeCell ref="TOP5:TOP6"/>
    <mergeCell ref="TOE5:TOE6"/>
    <mergeCell ref="TOF5:TOF6"/>
    <mergeCell ref="TOG5:TOG6"/>
    <mergeCell ref="TOH5:TOH6"/>
    <mergeCell ref="TOI5:TOI6"/>
    <mergeCell ref="TOJ5:TOJ6"/>
    <mergeCell ref="TNY5:TNY6"/>
    <mergeCell ref="TNZ5:TNZ6"/>
    <mergeCell ref="TOA5:TOA6"/>
    <mergeCell ref="TOB5:TOB6"/>
    <mergeCell ref="TOC5:TOC6"/>
    <mergeCell ref="TOD5:TOD6"/>
    <mergeCell ref="TPC5:TPC6"/>
    <mergeCell ref="TPD5:TPD6"/>
    <mergeCell ref="TPE5:TPE6"/>
    <mergeCell ref="TPF5:TPF6"/>
    <mergeCell ref="TPG5:TPG6"/>
    <mergeCell ref="TPH5:TPH6"/>
    <mergeCell ref="TOW5:TOW6"/>
    <mergeCell ref="TOX5:TOX6"/>
    <mergeCell ref="TOY5:TOY6"/>
    <mergeCell ref="TOZ5:TOZ6"/>
    <mergeCell ref="TPA5:TPA6"/>
    <mergeCell ref="TPB5:TPB6"/>
    <mergeCell ref="TOQ5:TOQ6"/>
    <mergeCell ref="TOR5:TOR6"/>
    <mergeCell ref="TOS5:TOS6"/>
    <mergeCell ref="TOT5:TOT6"/>
    <mergeCell ref="TOU5:TOU6"/>
    <mergeCell ref="TOV5:TOV6"/>
    <mergeCell ref="TPU5:TPU6"/>
    <mergeCell ref="TPV5:TPV6"/>
    <mergeCell ref="TPW5:TPW6"/>
    <mergeCell ref="TPX5:TPX6"/>
    <mergeCell ref="TPY5:TPY6"/>
    <mergeCell ref="TPZ5:TPZ6"/>
    <mergeCell ref="TPO5:TPO6"/>
    <mergeCell ref="TPP5:TPP6"/>
    <mergeCell ref="TPQ5:TPQ6"/>
    <mergeCell ref="TPR5:TPR6"/>
    <mergeCell ref="TPS5:TPS6"/>
    <mergeCell ref="TPT5:TPT6"/>
    <mergeCell ref="TPI5:TPI6"/>
    <mergeCell ref="TPJ5:TPJ6"/>
    <mergeCell ref="TPK5:TPK6"/>
    <mergeCell ref="TPL5:TPL6"/>
    <mergeCell ref="TPM5:TPM6"/>
    <mergeCell ref="TPN5:TPN6"/>
    <mergeCell ref="TQM5:TQM6"/>
    <mergeCell ref="TQN5:TQN6"/>
    <mergeCell ref="TQO5:TQO6"/>
    <mergeCell ref="TQP5:TQP6"/>
    <mergeCell ref="TQQ5:TQQ6"/>
    <mergeCell ref="TQR5:TQR6"/>
    <mergeCell ref="TQG5:TQG6"/>
    <mergeCell ref="TQH5:TQH6"/>
    <mergeCell ref="TQI5:TQI6"/>
    <mergeCell ref="TQJ5:TQJ6"/>
    <mergeCell ref="TQK5:TQK6"/>
    <mergeCell ref="TQL5:TQL6"/>
    <mergeCell ref="TQA5:TQA6"/>
    <mergeCell ref="TQB5:TQB6"/>
    <mergeCell ref="TQC5:TQC6"/>
    <mergeCell ref="TQD5:TQD6"/>
    <mergeCell ref="TQE5:TQE6"/>
    <mergeCell ref="TQF5:TQF6"/>
    <mergeCell ref="TRE5:TRE6"/>
    <mergeCell ref="TRF5:TRF6"/>
    <mergeCell ref="TRG5:TRG6"/>
    <mergeCell ref="TRH5:TRH6"/>
    <mergeCell ref="TRI5:TRI6"/>
    <mergeCell ref="TRJ5:TRJ6"/>
    <mergeCell ref="TQY5:TQY6"/>
    <mergeCell ref="TQZ5:TQZ6"/>
    <mergeCell ref="TRA5:TRA6"/>
    <mergeCell ref="TRB5:TRB6"/>
    <mergeCell ref="TRC5:TRC6"/>
    <mergeCell ref="TRD5:TRD6"/>
    <mergeCell ref="TQS5:TQS6"/>
    <mergeCell ref="TQT5:TQT6"/>
    <mergeCell ref="TQU5:TQU6"/>
    <mergeCell ref="TQV5:TQV6"/>
    <mergeCell ref="TQW5:TQW6"/>
    <mergeCell ref="TQX5:TQX6"/>
    <mergeCell ref="TRW5:TRW6"/>
    <mergeCell ref="TRX5:TRX6"/>
    <mergeCell ref="TRY5:TRY6"/>
    <mergeCell ref="TRZ5:TRZ6"/>
    <mergeCell ref="TSA5:TSA6"/>
    <mergeCell ref="TSB5:TSB6"/>
    <mergeCell ref="TRQ5:TRQ6"/>
    <mergeCell ref="TRR5:TRR6"/>
    <mergeCell ref="TRS5:TRS6"/>
    <mergeCell ref="TRT5:TRT6"/>
    <mergeCell ref="TRU5:TRU6"/>
    <mergeCell ref="TRV5:TRV6"/>
    <mergeCell ref="TRK5:TRK6"/>
    <mergeCell ref="TRL5:TRL6"/>
    <mergeCell ref="TRM5:TRM6"/>
    <mergeCell ref="TRN5:TRN6"/>
    <mergeCell ref="TRO5:TRO6"/>
    <mergeCell ref="TRP5:TRP6"/>
    <mergeCell ref="TSO5:TSO6"/>
    <mergeCell ref="TSP5:TSP6"/>
    <mergeCell ref="TSQ5:TSQ6"/>
    <mergeCell ref="TSR5:TSR6"/>
    <mergeCell ref="TSS5:TSS6"/>
    <mergeCell ref="TST5:TST6"/>
    <mergeCell ref="TSI5:TSI6"/>
    <mergeCell ref="TSJ5:TSJ6"/>
    <mergeCell ref="TSK5:TSK6"/>
    <mergeCell ref="TSL5:TSL6"/>
    <mergeCell ref="TSM5:TSM6"/>
    <mergeCell ref="TSN5:TSN6"/>
    <mergeCell ref="TSC5:TSC6"/>
    <mergeCell ref="TSD5:TSD6"/>
    <mergeCell ref="TSE5:TSE6"/>
    <mergeCell ref="TSF5:TSF6"/>
    <mergeCell ref="TSG5:TSG6"/>
    <mergeCell ref="TSH5:TSH6"/>
    <mergeCell ref="TTG5:TTG6"/>
    <mergeCell ref="TTH5:TTH6"/>
    <mergeCell ref="TTI5:TTI6"/>
    <mergeCell ref="TTJ5:TTJ6"/>
    <mergeCell ref="TTK5:TTK6"/>
    <mergeCell ref="TTL5:TTL6"/>
    <mergeCell ref="TTA5:TTA6"/>
    <mergeCell ref="TTB5:TTB6"/>
    <mergeCell ref="TTC5:TTC6"/>
    <mergeCell ref="TTD5:TTD6"/>
    <mergeCell ref="TTE5:TTE6"/>
    <mergeCell ref="TTF5:TTF6"/>
    <mergeCell ref="TSU5:TSU6"/>
    <mergeCell ref="TSV5:TSV6"/>
    <mergeCell ref="TSW5:TSW6"/>
    <mergeCell ref="TSX5:TSX6"/>
    <mergeCell ref="TSY5:TSY6"/>
    <mergeCell ref="TSZ5:TSZ6"/>
    <mergeCell ref="TTY5:TTY6"/>
    <mergeCell ref="TTZ5:TTZ6"/>
    <mergeCell ref="TUA5:TUA6"/>
    <mergeCell ref="TUB5:TUB6"/>
    <mergeCell ref="TUC5:TUC6"/>
    <mergeCell ref="TUD5:TUD6"/>
    <mergeCell ref="TTS5:TTS6"/>
    <mergeCell ref="TTT5:TTT6"/>
    <mergeCell ref="TTU5:TTU6"/>
    <mergeCell ref="TTV5:TTV6"/>
    <mergeCell ref="TTW5:TTW6"/>
    <mergeCell ref="TTX5:TTX6"/>
    <mergeCell ref="TTM5:TTM6"/>
    <mergeCell ref="TTN5:TTN6"/>
    <mergeCell ref="TTO5:TTO6"/>
    <mergeCell ref="TTP5:TTP6"/>
    <mergeCell ref="TTQ5:TTQ6"/>
    <mergeCell ref="TTR5:TTR6"/>
    <mergeCell ref="TUQ5:TUQ6"/>
    <mergeCell ref="TUR5:TUR6"/>
    <mergeCell ref="TUS5:TUS6"/>
    <mergeCell ref="TUT5:TUT6"/>
    <mergeCell ref="TUU5:TUU6"/>
    <mergeCell ref="TUV5:TUV6"/>
    <mergeCell ref="TUK5:TUK6"/>
    <mergeCell ref="TUL5:TUL6"/>
    <mergeCell ref="TUM5:TUM6"/>
    <mergeCell ref="TUN5:TUN6"/>
    <mergeCell ref="TUO5:TUO6"/>
    <mergeCell ref="TUP5:TUP6"/>
    <mergeCell ref="TUE5:TUE6"/>
    <mergeCell ref="TUF5:TUF6"/>
    <mergeCell ref="TUG5:TUG6"/>
    <mergeCell ref="TUH5:TUH6"/>
    <mergeCell ref="TUI5:TUI6"/>
    <mergeCell ref="TUJ5:TUJ6"/>
    <mergeCell ref="TVI5:TVI6"/>
    <mergeCell ref="TVJ5:TVJ6"/>
    <mergeCell ref="TVK5:TVK6"/>
    <mergeCell ref="TVL5:TVL6"/>
    <mergeCell ref="TVM5:TVM6"/>
    <mergeCell ref="TVN5:TVN6"/>
    <mergeCell ref="TVC5:TVC6"/>
    <mergeCell ref="TVD5:TVD6"/>
    <mergeCell ref="TVE5:TVE6"/>
    <mergeCell ref="TVF5:TVF6"/>
    <mergeCell ref="TVG5:TVG6"/>
    <mergeCell ref="TVH5:TVH6"/>
    <mergeCell ref="TUW5:TUW6"/>
    <mergeCell ref="TUX5:TUX6"/>
    <mergeCell ref="TUY5:TUY6"/>
    <mergeCell ref="TUZ5:TUZ6"/>
    <mergeCell ref="TVA5:TVA6"/>
    <mergeCell ref="TVB5:TVB6"/>
    <mergeCell ref="TWA5:TWA6"/>
    <mergeCell ref="TWB5:TWB6"/>
    <mergeCell ref="TWC5:TWC6"/>
    <mergeCell ref="TWD5:TWD6"/>
    <mergeCell ref="TWE5:TWE6"/>
    <mergeCell ref="TWF5:TWF6"/>
    <mergeCell ref="TVU5:TVU6"/>
    <mergeCell ref="TVV5:TVV6"/>
    <mergeCell ref="TVW5:TVW6"/>
    <mergeCell ref="TVX5:TVX6"/>
    <mergeCell ref="TVY5:TVY6"/>
    <mergeCell ref="TVZ5:TVZ6"/>
    <mergeCell ref="TVO5:TVO6"/>
    <mergeCell ref="TVP5:TVP6"/>
    <mergeCell ref="TVQ5:TVQ6"/>
    <mergeCell ref="TVR5:TVR6"/>
    <mergeCell ref="TVS5:TVS6"/>
    <mergeCell ref="TVT5:TVT6"/>
    <mergeCell ref="TWS5:TWS6"/>
    <mergeCell ref="TWT5:TWT6"/>
    <mergeCell ref="TWU5:TWU6"/>
    <mergeCell ref="TWV5:TWV6"/>
    <mergeCell ref="TWW5:TWW6"/>
    <mergeCell ref="TWX5:TWX6"/>
    <mergeCell ref="TWM5:TWM6"/>
    <mergeCell ref="TWN5:TWN6"/>
    <mergeCell ref="TWO5:TWO6"/>
    <mergeCell ref="TWP5:TWP6"/>
    <mergeCell ref="TWQ5:TWQ6"/>
    <mergeCell ref="TWR5:TWR6"/>
    <mergeCell ref="TWG5:TWG6"/>
    <mergeCell ref="TWH5:TWH6"/>
    <mergeCell ref="TWI5:TWI6"/>
    <mergeCell ref="TWJ5:TWJ6"/>
    <mergeCell ref="TWK5:TWK6"/>
    <mergeCell ref="TWL5:TWL6"/>
    <mergeCell ref="TXK5:TXK6"/>
    <mergeCell ref="TXL5:TXL6"/>
    <mergeCell ref="TXM5:TXM6"/>
    <mergeCell ref="TXN5:TXN6"/>
    <mergeCell ref="TXO5:TXO6"/>
    <mergeCell ref="TXP5:TXP6"/>
    <mergeCell ref="TXE5:TXE6"/>
    <mergeCell ref="TXF5:TXF6"/>
    <mergeCell ref="TXG5:TXG6"/>
    <mergeCell ref="TXH5:TXH6"/>
    <mergeCell ref="TXI5:TXI6"/>
    <mergeCell ref="TXJ5:TXJ6"/>
    <mergeCell ref="TWY5:TWY6"/>
    <mergeCell ref="TWZ5:TWZ6"/>
    <mergeCell ref="TXA5:TXA6"/>
    <mergeCell ref="TXB5:TXB6"/>
    <mergeCell ref="TXC5:TXC6"/>
    <mergeCell ref="TXD5:TXD6"/>
    <mergeCell ref="TYC5:TYC6"/>
    <mergeCell ref="TYD5:TYD6"/>
    <mergeCell ref="TYE5:TYE6"/>
    <mergeCell ref="TYF5:TYF6"/>
    <mergeCell ref="TYG5:TYG6"/>
    <mergeCell ref="TYH5:TYH6"/>
    <mergeCell ref="TXW5:TXW6"/>
    <mergeCell ref="TXX5:TXX6"/>
    <mergeCell ref="TXY5:TXY6"/>
    <mergeCell ref="TXZ5:TXZ6"/>
    <mergeCell ref="TYA5:TYA6"/>
    <mergeCell ref="TYB5:TYB6"/>
    <mergeCell ref="TXQ5:TXQ6"/>
    <mergeCell ref="TXR5:TXR6"/>
    <mergeCell ref="TXS5:TXS6"/>
    <mergeCell ref="TXT5:TXT6"/>
    <mergeCell ref="TXU5:TXU6"/>
    <mergeCell ref="TXV5:TXV6"/>
    <mergeCell ref="TYU5:TYU6"/>
    <mergeCell ref="TYV5:TYV6"/>
    <mergeCell ref="TYW5:TYW6"/>
    <mergeCell ref="TYX5:TYX6"/>
    <mergeCell ref="TYY5:TYY6"/>
    <mergeCell ref="TYZ5:TYZ6"/>
    <mergeCell ref="TYO5:TYO6"/>
    <mergeCell ref="TYP5:TYP6"/>
    <mergeCell ref="TYQ5:TYQ6"/>
    <mergeCell ref="TYR5:TYR6"/>
    <mergeCell ref="TYS5:TYS6"/>
    <mergeCell ref="TYT5:TYT6"/>
    <mergeCell ref="TYI5:TYI6"/>
    <mergeCell ref="TYJ5:TYJ6"/>
    <mergeCell ref="TYK5:TYK6"/>
    <mergeCell ref="TYL5:TYL6"/>
    <mergeCell ref="TYM5:TYM6"/>
    <mergeCell ref="TYN5:TYN6"/>
    <mergeCell ref="TZM5:TZM6"/>
    <mergeCell ref="TZN5:TZN6"/>
    <mergeCell ref="TZO5:TZO6"/>
    <mergeCell ref="TZP5:TZP6"/>
    <mergeCell ref="TZQ5:TZQ6"/>
    <mergeCell ref="TZR5:TZR6"/>
    <mergeCell ref="TZG5:TZG6"/>
    <mergeCell ref="TZH5:TZH6"/>
    <mergeCell ref="TZI5:TZI6"/>
    <mergeCell ref="TZJ5:TZJ6"/>
    <mergeCell ref="TZK5:TZK6"/>
    <mergeCell ref="TZL5:TZL6"/>
    <mergeCell ref="TZA5:TZA6"/>
    <mergeCell ref="TZB5:TZB6"/>
    <mergeCell ref="TZC5:TZC6"/>
    <mergeCell ref="TZD5:TZD6"/>
    <mergeCell ref="TZE5:TZE6"/>
    <mergeCell ref="TZF5:TZF6"/>
    <mergeCell ref="UAE5:UAE6"/>
    <mergeCell ref="UAF5:UAF6"/>
    <mergeCell ref="UAG5:UAG6"/>
    <mergeCell ref="UAH5:UAH6"/>
    <mergeCell ref="UAI5:UAI6"/>
    <mergeCell ref="UAJ5:UAJ6"/>
    <mergeCell ref="TZY5:TZY6"/>
    <mergeCell ref="TZZ5:TZZ6"/>
    <mergeCell ref="UAA5:UAA6"/>
    <mergeCell ref="UAB5:UAB6"/>
    <mergeCell ref="UAC5:UAC6"/>
    <mergeCell ref="UAD5:UAD6"/>
    <mergeCell ref="TZS5:TZS6"/>
    <mergeCell ref="TZT5:TZT6"/>
    <mergeCell ref="TZU5:TZU6"/>
    <mergeCell ref="TZV5:TZV6"/>
    <mergeCell ref="TZW5:TZW6"/>
    <mergeCell ref="TZX5:TZX6"/>
    <mergeCell ref="UAW5:UAW6"/>
    <mergeCell ref="UAX5:UAX6"/>
    <mergeCell ref="UAY5:UAY6"/>
    <mergeCell ref="UAZ5:UAZ6"/>
    <mergeCell ref="UBA5:UBA6"/>
    <mergeCell ref="UBB5:UBB6"/>
    <mergeCell ref="UAQ5:UAQ6"/>
    <mergeCell ref="UAR5:UAR6"/>
    <mergeCell ref="UAS5:UAS6"/>
    <mergeCell ref="UAT5:UAT6"/>
    <mergeCell ref="UAU5:UAU6"/>
    <mergeCell ref="UAV5:UAV6"/>
    <mergeCell ref="UAK5:UAK6"/>
    <mergeCell ref="UAL5:UAL6"/>
    <mergeCell ref="UAM5:UAM6"/>
    <mergeCell ref="UAN5:UAN6"/>
    <mergeCell ref="UAO5:UAO6"/>
    <mergeCell ref="UAP5:UAP6"/>
    <mergeCell ref="UBO5:UBO6"/>
    <mergeCell ref="UBP5:UBP6"/>
    <mergeCell ref="UBQ5:UBQ6"/>
    <mergeCell ref="UBR5:UBR6"/>
    <mergeCell ref="UBS5:UBS6"/>
    <mergeCell ref="UBT5:UBT6"/>
    <mergeCell ref="UBI5:UBI6"/>
    <mergeCell ref="UBJ5:UBJ6"/>
    <mergeCell ref="UBK5:UBK6"/>
    <mergeCell ref="UBL5:UBL6"/>
    <mergeCell ref="UBM5:UBM6"/>
    <mergeCell ref="UBN5:UBN6"/>
    <mergeCell ref="UBC5:UBC6"/>
    <mergeCell ref="UBD5:UBD6"/>
    <mergeCell ref="UBE5:UBE6"/>
    <mergeCell ref="UBF5:UBF6"/>
    <mergeCell ref="UBG5:UBG6"/>
    <mergeCell ref="UBH5:UBH6"/>
    <mergeCell ref="UCG5:UCG6"/>
    <mergeCell ref="UCH5:UCH6"/>
    <mergeCell ref="UCI5:UCI6"/>
    <mergeCell ref="UCJ5:UCJ6"/>
    <mergeCell ref="UCK5:UCK6"/>
    <mergeCell ref="UCL5:UCL6"/>
    <mergeCell ref="UCA5:UCA6"/>
    <mergeCell ref="UCB5:UCB6"/>
    <mergeCell ref="UCC5:UCC6"/>
    <mergeCell ref="UCD5:UCD6"/>
    <mergeCell ref="UCE5:UCE6"/>
    <mergeCell ref="UCF5:UCF6"/>
    <mergeCell ref="UBU5:UBU6"/>
    <mergeCell ref="UBV5:UBV6"/>
    <mergeCell ref="UBW5:UBW6"/>
    <mergeCell ref="UBX5:UBX6"/>
    <mergeCell ref="UBY5:UBY6"/>
    <mergeCell ref="UBZ5:UBZ6"/>
    <mergeCell ref="UCY5:UCY6"/>
    <mergeCell ref="UCZ5:UCZ6"/>
    <mergeCell ref="UDA5:UDA6"/>
    <mergeCell ref="UDB5:UDB6"/>
    <mergeCell ref="UDC5:UDC6"/>
    <mergeCell ref="UDD5:UDD6"/>
    <mergeCell ref="UCS5:UCS6"/>
    <mergeCell ref="UCT5:UCT6"/>
    <mergeCell ref="UCU5:UCU6"/>
    <mergeCell ref="UCV5:UCV6"/>
    <mergeCell ref="UCW5:UCW6"/>
    <mergeCell ref="UCX5:UCX6"/>
    <mergeCell ref="UCM5:UCM6"/>
    <mergeCell ref="UCN5:UCN6"/>
    <mergeCell ref="UCO5:UCO6"/>
    <mergeCell ref="UCP5:UCP6"/>
    <mergeCell ref="UCQ5:UCQ6"/>
    <mergeCell ref="UCR5:UCR6"/>
    <mergeCell ref="UDQ5:UDQ6"/>
    <mergeCell ref="UDR5:UDR6"/>
    <mergeCell ref="UDS5:UDS6"/>
    <mergeCell ref="UDT5:UDT6"/>
    <mergeCell ref="UDU5:UDU6"/>
    <mergeCell ref="UDV5:UDV6"/>
    <mergeCell ref="UDK5:UDK6"/>
    <mergeCell ref="UDL5:UDL6"/>
    <mergeCell ref="UDM5:UDM6"/>
    <mergeCell ref="UDN5:UDN6"/>
    <mergeCell ref="UDO5:UDO6"/>
    <mergeCell ref="UDP5:UDP6"/>
    <mergeCell ref="UDE5:UDE6"/>
    <mergeCell ref="UDF5:UDF6"/>
    <mergeCell ref="UDG5:UDG6"/>
    <mergeCell ref="UDH5:UDH6"/>
    <mergeCell ref="UDI5:UDI6"/>
    <mergeCell ref="UDJ5:UDJ6"/>
    <mergeCell ref="UEI5:UEI6"/>
    <mergeCell ref="UEJ5:UEJ6"/>
    <mergeCell ref="UEK5:UEK6"/>
    <mergeCell ref="UEL5:UEL6"/>
    <mergeCell ref="UEM5:UEM6"/>
    <mergeCell ref="UEN5:UEN6"/>
    <mergeCell ref="UEC5:UEC6"/>
    <mergeCell ref="UED5:UED6"/>
    <mergeCell ref="UEE5:UEE6"/>
    <mergeCell ref="UEF5:UEF6"/>
    <mergeCell ref="UEG5:UEG6"/>
    <mergeCell ref="UEH5:UEH6"/>
    <mergeCell ref="UDW5:UDW6"/>
    <mergeCell ref="UDX5:UDX6"/>
    <mergeCell ref="UDY5:UDY6"/>
    <mergeCell ref="UDZ5:UDZ6"/>
    <mergeCell ref="UEA5:UEA6"/>
    <mergeCell ref="UEB5:UEB6"/>
    <mergeCell ref="UFA5:UFA6"/>
    <mergeCell ref="UFB5:UFB6"/>
    <mergeCell ref="UFC5:UFC6"/>
    <mergeCell ref="UFD5:UFD6"/>
    <mergeCell ref="UFE5:UFE6"/>
    <mergeCell ref="UFF5:UFF6"/>
    <mergeCell ref="UEU5:UEU6"/>
    <mergeCell ref="UEV5:UEV6"/>
    <mergeCell ref="UEW5:UEW6"/>
    <mergeCell ref="UEX5:UEX6"/>
    <mergeCell ref="UEY5:UEY6"/>
    <mergeCell ref="UEZ5:UEZ6"/>
    <mergeCell ref="UEO5:UEO6"/>
    <mergeCell ref="UEP5:UEP6"/>
    <mergeCell ref="UEQ5:UEQ6"/>
    <mergeCell ref="UER5:UER6"/>
    <mergeCell ref="UES5:UES6"/>
    <mergeCell ref="UET5:UET6"/>
    <mergeCell ref="UFS5:UFS6"/>
    <mergeCell ref="UFT5:UFT6"/>
    <mergeCell ref="UFU5:UFU6"/>
    <mergeCell ref="UFV5:UFV6"/>
    <mergeCell ref="UFW5:UFW6"/>
    <mergeCell ref="UFX5:UFX6"/>
    <mergeCell ref="UFM5:UFM6"/>
    <mergeCell ref="UFN5:UFN6"/>
    <mergeCell ref="UFO5:UFO6"/>
    <mergeCell ref="UFP5:UFP6"/>
    <mergeCell ref="UFQ5:UFQ6"/>
    <mergeCell ref="UFR5:UFR6"/>
    <mergeCell ref="UFG5:UFG6"/>
    <mergeCell ref="UFH5:UFH6"/>
    <mergeCell ref="UFI5:UFI6"/>
    <mergeCell ref="UFJ5:UFJ6"/>
    <mergeCell ref="UFK5:UFK6"/>
    <mergeCell ref="UFL5:UFL6"/>
    <mergeCell ref="UGK5:UGK6"/>
    <mergeCell ref="UGL5:UGL6"/>
    <mergeCell ref="UGM5:UGM6"/>
    <mergeCell ref="UGN5:UGN6"/>
    <mergeCell ref="UGO5:UGO6"/>
    <mergeCell ref="UGP5:UGP6"/>
    <mergeCell ref="UGE5:UGE6"/>
    <mergeCell ref="UGF5:UGF6"/>
    <mergeCell ref="UGG5:UGG6"/>
    <mergeCell ref="UGH5:UGH6"/>
    <mergeCell ref="UGI5:UGI6"/>
    <mergeCell ref="UGJ5:UGJ6"/>
    <mergeCell ref="UFY5:UFY6"/>
    <mergeCell ref="UFZ5:UFZ6"/>
    <mergeCell ref="UGA5:UGA6"/>
    <mergeCell ref="UGB5:UGB6"/>
    <mergeCell ref="UGC5:UGC6"/>
    <mergeCell ref="UGD5:UGD6"/>
    <mergeCell ref="UHC5:UHC6"/>
    <mergeCell ref="UHD5:UHD6"/>
    <mergeCell ref="UHE5:UHE6"/>
    <mergeCell ref="UHF5:UHF6"/>
    <mergeCell ref="UHG5:UHG6"/>
    <mergeCell ref="UHH5:UHH6"/>
    <mergeCell ref="UGW5:UGW6"/>
    <mergeCell ref="UGX5:UGX6"/>
    <mergeCell ref="UGY5:UGY6"/>
    <mergeCell ref="UGZ5:UGZ6"/>
    <mergeCell ref="UHA5:UHA6"/>
    <mergeCell ref="UHB5:UHB6"/>
    <mergeCell ref="UGQ5:UGQ6"/>
    <mergeCell ref="UGR5:UGR6"/>
    <mergeCell ref="UGS5:UGS6"/>
    <mergeCell ref="UGT5:UGT6"/>
    <mergeCell ref="UGU5:UGU6"/>
    <mergeCell ref="UGV5:UGV6"/>
    <mergeCell ref="UHU5:UHU6"/>
    <mergeCell ref="UHV5:UHV6"/>
    <mergeCell ref="UHW5:UHW6"/>
    <mergeCell ref="UHX5:UHX6"/>
    <mergeCell ref="UHY5:UHY6"/>
    <mergeCell ref="UHZ5:UHZ6"/>
    <mergeCell ref="UHO5:UHO6"/>
    <mergeCell ref="UHP5:UHP6"/>
    <mergeCell ref="UHQ5:UHQ6"/>
    <mergeCell ref="UHR5:UHR6"/>
    <mergeCell ref="UHS5:UHS6"/>
    <mergeCell ref="UHT5:UHT6"/>
    <mergeCell ref="UHI5:UHI6"/>
    <mergeCell ref="UHJ5:UHJ6"/>
    <mergeCell ref="UHK5:UHK6"/>
    <mergeCell ref="UHL5:UHL6"/>
    <mergeCell ref="UHM5:UHM6"/>
    <mergeCell ref="UHN5:UHN6"/>
    <mergeCell ref="UIM5:UIM6"/>
    <mergeCell ref="UIN5:UIN6"/>
    <mergeCell ref="UIO5:UIO6"/>
    <mergeCell ref="UIP5:UIP6"/>
    <mergeCell ref="UIQ5:UIQ6"/>
    <mergeCell ref="UIR5:UIR6"/>
    <mergeCell ref="UIG5:UIG6"/>
    <mergeCell ref="UIH5:UIH6"/>
    <mergeCell ref="UII5:UII6"/>
    <mergeCell ref="UIJ5:UIJ6"/>
    <mergeCell ref="UIK5:UIK6"/>
    <mergeCell ref="UIL5:UIL6"/>
    <mergeCell ref="UIA5:UIA6"/>
    <mergeCell ref="UIB5:UIB6"/>
    <mergeCell ref="UIC5:UIC6"/>
    <mergeCell ref="UID5:UID6"/>
    <mergeCell ref="UIE5:UIE6"/>
    <mergeCell ref="UIF5:UIF6"/>
    <mergeCell ref="UJE5:UJE6"/>
    <mergeCell ref="UJF5:UJF6"/>
    <mergeCell ref="UJG5:UJG6"/>
    <mergeCell ref="UJH5:UJH6"/>
    <mergeCell ref="UJI5:UJI6"/>
    <mergeCell ref="UJJ5:UJJ6"/>
    <mergeCell ref="UIY5:UIY6"/>
    <mergeCell ref="UIZ5:UIZ6"/>
    <mergeCell ref="UJA5:UJA6"/>
    <mergeCell ref="UJB5:UJB6"/>
    <mergeCell ref="UJC5:UJC6"/>
    <mergeCell ref="UJD5:UJD6"/>
    <mergeCell ref="UIS5:UIS6"/>
    <mergeCell ref="UIT5:UIT6"/>
    <mergeCell ref="UIU5:UIU6"/>
    <mergeCell ref="UIV5:UIV6"/>
    <mergeCell ref="UIW5:UIW6"/>
    <mergeCell ref="UIX5:UIX6"/>
    <mergeCell ref="UJW5:UJW6"/>
    <mergeCell ref="UJX5:UJX6"/>
    <mergeCell ref="UJY5:UJY6"/>
    <mergeCell ref="UJZ5:UJZ6"/>
    <mergeCell ref="UKA5:UKA6"/>
    <mergeCell ref="UKB5:UKB6"/>
    <mergeCell ref="UJQ5:UJQ6"/>
    <mergeCell ref="UJR5:UJR6"/>
    <mergeCell ref="UJS5:UJS6"/>
    <mergeCell ref="UJT5:UJT6"/>
    <mergeCell ref="UJU5:UJU6"/>
    <mergeCell ref="UJV5:UJV6"/>
    <mergeCell ref="UJK5:UJK6"/>
    <mergeCell ref="UJL5:UJL6"/>
    <mergeCell ref="UJM5:UJM6"/>
    <mergeCell ref="UJN5:UJN6"/>
    <mergeCell ref="UJO5:UJO6"/>
    <mergeCell ref="UJP5:UJP6"/>
    <mergeCell ref="UKO5:UKO6"/>
    <mergeCell ref="UKP5:UKP6"/>
    <mergeCell ref="UKQ5:UKQ6"/>
    <mergeCell ref="UKR5:UKR6"/>
    <mergeCell ref="UKS5:UKS6"/>
    <mergeCell ref="UKT5:UKT6"/>
    <mergeCell ref="UKI5:UKI6"/>
    <mergeCell ref="UKJ5:UKJ6"/>
    <mergeCell ref="UKK5:UKK6"/>
    <mergeCell ref="UKL5:UKL6"/>
    <mergeCell ref="UKM5:UKM6"/>
    <mergeCell ref="UKN5:UKN6"/>
    <mergeCell ref="UKC5:UKC6"/>
    <mergeCell ref="UKD5:UKD6"/>
    <mergeCell ref="UKE5:UKE6"/>
    <mergeCell ref="UKF5:UKF6"/>
    <mergeCell ref="UKG5:UKG6"/>
    <mergeCell ref="UKH5:UKH6"/>
    <mergeCell ref="ULG5:ULG6"/>
    <mergeCell ref="ULH5:ULH6"/>
    <mergeCell ref="ULI5:ULI6"/>
    <mergeCell ref="ULJ5:ULJ6"/>
    <mergeCell ref="ULK5:ULK6"/>
    <mergeCell ref="ULL5:ULL6"/>
    <mergeCell ref="ULA5:ULA6"/>
    <mergeCell ref="ULB5:ULB6"/>
    <mergeCell ref="ULC5:ULC6"/>
    <mergeCell ref="ULD5:ULD6"/>
    <mergeCell ref="ULE5:ULE6"/>
    <mergeCell ref="ULF5:ULF6"/>
    <mergeCell ref="UKU5:UKU6"/>
    <mergeCell ref="UKV5:UKV6"/>
    <mergeCell ref="UKW5:UKW6"/>
    <mergeCell ref="UKX5:UKX6"/>
    <mergeCell ref="UKY5:UKY6"/>
    <mergeCell ref="UKZ5:UKZ6"/>
    <mergeCell ref="ULY5:ULY6"/>
    <mergeCell ref="ULZ5:ULZ6"/>
    <mergeCell ref="UMA5:UMA6"/>
    <mergeCell ref="UMB5:UMB6"/>
    <mergeCell ref="UMC5:UMC6"/>
    <mergeCell ref="UMD5:UMD6"/>
    <mergeCell ref="ULS5:ULS6"/>
    <mergeCell ref="ULT5:ULT6"/>
    <mergeCell ref="ULU5:ULU6"/>
    <mergeCell ref="ULV5:ULV6"/>
    <mergeCell ref="ULW5:ULW6"/>
    <mergeCell ref="ULX5:ULX6"/>
    <mergeCell ref="ULM5:ULM6"/>
    <mergeCell ref="ULN5:ULN6"/>
    <mergeCell ref="ULO5:ULO6"/>
    <mergeCell ref="ULP5:ULP6"/>
    <mergeCell ref="ULQ5:ULQ6"/>
    <mergeCell ref="ULR5:ULR6"/>
    <mergeCell ref="UMQ5:UMQ6"/>
    <mergeCell ref="UMR5:UMR6"/>
    <mergeCell ref="UMS5:UMS6"/>
    <mergeCell ref="UMT5:UMT6"/>
    <mergeCell ref="UMU5:UMU6"/>
    <mergeCell ref="UMV5:UMV6"/>
    <mergeCell ref="UMK5:UMK6"/>
    <mergeCell ref="UML5:UML6"/>
    <mergeCell ref="UMM5:UMM6"/>
    <mergeCell ref="UMN5:UMN6"/>
    <mergeCell ref="UMO5:UMO6"/>
    <mergeCell ref="UMP5:UMP6"/>
    <mergeCell ref="UME5:UME6"/>
    <mergeCell ref="UMF5:UMF6"/>
    <mergeCell ref="UMG5:UMG6"/>
    <mergeCell ref="UMH5:UMH6"/>
    <mergeCell ref="UMI5:UMI6"/>
    <mergeCell ref="UMJ5:UMJ6"/>
    <mergeCell ref="UNI5:UNI6"/>
    <mergeCell ref="UNJ5:UNJ6"/>
    <mergeCell ref="UNK5:UNK6"/>
    <mergeCell ref="UNL5:UNL6"/>
    <mergeCell ref="UNM5:UNM6"/>
    <mergeCell ref="UNN5:UNN6"/>
    <mergeCell ref="UNC5:UNC6"/>
    <mergeCell ref="UND5:UND6"/>
    <mergeCell ref="UNE5:UNE6"/>
    <mergeCell ref="UNF5:UNF6"/>
    <mergeCell ref="UNG5:UNG6"/>
    <mergeCell ref="UNH5:UNH6"/>
    <mergeCell ref="UMW5:UMW6"/>
    <mergeCell ref="UMX5:UMX6"/>
    <mergeCell ref="UMY5:UMY6"/>
    <mergeCell ref="UMZ5:UMZ6"/>
    <mergeCell ref="UNA5:UNA6"/>
    <mergeCell ref="UNB5:UNB6"/>
    <mergeCell ref="UOA5:UOA6"/>
    <mergeCell ref="UOB5:UOB6"/>
    <mergeCell ref="UOC5:UOC6"/>
    <mergeCell ref="UOD5:UOD6"/>
    <mergeCell ref="UOE5:UOE6"/>
    <mergeCell ref="UOF5:UOF6"/>
    <mergeCell ref="UNU5:UNU6"/>
    <mergeCell ref="UNV5:UNV6"/>
    <mergeCell ref="UNW5:UNW6"/>
    <mergeCell ref="UNX5:UNX6"/>
    <mergeCell ref="UNY5:UNY6"/>
    <mergeCell ref="UNZ5:UNZ6"/>
    <mergeCell ref="UNO5:UNO6"/>
    <mergeCell ref="UNP5:UNP6"/>
    <mergeCell ref="UNQ5:UNQ6"/>
    <mergeCell ref="UNR5:UNR6"/>
    <mergeCell ref="UNS5:UNS6"/>
    <mergeCell ref="UNT5:UNT6"/>
    <mergeCell ref="UOS5:UOS6"/>
    <mergeCell ref="UOT5:UOT6"/>
    <mergeCell ref="UOU5:UOU6"/>
    <mergeCell ref="UOV5:UOV6"/>
    <mergeCell ref="UOW5:UOW6"/>
    <mergeCell ref="UOX5:UOX6"/>
    <mergeCell ref="UOM5:UOM6"/>
    <mergeCell ref="UON5:UON6"/>
    <mergeCell ref="UOO5:UOO6"/>
    <mergeCell ref="UOP5:UOP6"/>
    <mergeCell ref="UOQ5:UOQ6"/>
    <mergeCell ref="UOR5:UOR6"/>
    <mergeCell ref="UOG5:UOG6"/>
    <mergeCell ref="UOH5:UOH6"/>
    <mergeCell ref="UOI5:UOI6"/>
    <mergeCell ref="UOJ5:UOJ6"/>
    <mergeCell ref="UOK5:UOK6"/>
    <mergeCell ref="UOL5:UOL6"/>
    <mergeCell ref="UPK5:UPK6"/>
    <mergeCell ref="UPL5:UPL6"/>
    <mergeCell ref="UPM5:UPM6"/>
    <mergeCell ref="UPN5:UPN6"/>
    <mergeCell ref="UPO5:UPO6"/>
    <mergeCell ref="UPP5:UPP6"/>
    <mergeCell ref="UPE5:UPE6"/>
    <mergeCell ref="UPF5:UPF6"/>
    <mergeCell ref="UPG5:UPG6"/>
    <mergeCell ref="UPH5:UPH6"/>
    <mergeCell ref="UPI5:UPI6"/>
    <mergeCell ref="UPJ5:UPJ6"/>
    <mergeCell ref="UOY5:UOY6"/>
    <mergeCell ref="UOZ5:UOZ6"/>
    <mergeCell ref="UPA5:UPA6"/>
    <mergeCell ref="UPB5:UPB6"/>
    <mergeCell ref="UPC5:UPC6"/>
    <mergeCell ref="UPD5:UPD6"/>
    <mergeCell ref="UQC5:UQC6"/>
    <mergeCell ref="UQD5:UQD6"/>
    <mergeCell ref="UQE5:UQE6"/>
    <mergeCell ref="UQF5:UQF6"/>
    <mergeCell ref="UQG5:UQG6"/>
    <mergeCell ref="UQH5:UQH6"/>
    <mergeCell ref="UPW5:UPW6"/>
    <mergeCell ref="UPX5:UPX6"/>
    <mergeCell ref="UPY5:UPY6"/>
    <mergeCell ref="UPZ5:UPZ6"/>
    <mergeCell ref="UQA5:UQA6"/>
    <mergeCell ref="UQB5:UQB6"/>
    <mergeCell ref="UPQ5:UPQ6"/>
    <mergeCell ref="UPR5:UPR6"/>
    <mergeCell ref="UPS5:UPS6"/>
    <mergeCell ref="UPT5:UPT6"/>
    <mergeCell ref="UPU5:UPU6"/>
    <mergeCell ref="UPV5:UPV6"/>
    <mergeCell ref="UQU5:UQU6"/>
    <mergeCell ref="UQV5:UQV6"/>
    <mergeCell ref="UQW5:UQW6"/>
    <mergeCell ref="UQX5:UQX6"/>
    <mergeCell ref="UQY5:UQY6"/>
    <mergeCell ref="UQZ5:UQZ6"/>
    <mergeCell ref="UQO5:UQO6"/>
    <mergeCell ref="UQP5:UQP6"/>
    <mergeCell ref="UQQ5:UQQ6"/>
    <mergeCell ref="UQR5:UQR6"/>
    <mergeCell ref="UQS5:UQS6"/>
    <mergeCell ref="UQT5:UQT6"/>
    <mergeCell ref="UQI5:UQI6"/>
    <mergeCell ref="UQJ5:UQJ6"/>
    <mergeCell ref="UQK5:UQK6"/>
    <mergeCell ref="UQL5:UQL6"/>
    <mergeCell ref="UQM5:UQM6"/>
    <mergeCell ref="UQN5:UQN6"/>
    <mergeCell ref="URM5:URM6"/>
    <mergeCell ref="URN5:URN6"/>
    <mergeCell ref="URO5:URO6"/>
    <mergeCell ref="URP5:URP6"/>
    <mergeCell ref="URQ5:URQ6"/>
    <mergeCell ref="URR5:URR6"/>
    <mergeCell ref="URG5:URG6"/>
    <mergeCell ref="URH5:URH6"/>
    <mergeCell ref="URI5:URI6"/>
    <mergeCell ref="URJ5:URJ6"/>
    <mergeCell ref="URK5:URK6"/>
    <mergeCell ref="URL5:URL6"/>
    <mergeCell ref="URA5:URA6"/>
    <mergeCell ref="URB5:URB6"/>
    <mergeCell ref="URC5:URC6"/>
    <mergeCell ref="URD5:URD6"/>
    <mergeCell ref="URE5:URE6"/>
    <mergeCell ref="URF5:URF6"/>
    <mergeCell ref="USE5:USE6"/>
    <mergeCell ref="USF5:USF6"/>
    <mergeCell ref="USG5:USG6"/>
    <mergeCell ref="USH5:USH6"/>
    <mergeCell ref="USI5:USI6"/>
    <mergeCell ref="USJ5:USJ6"/>
    <mergeCell ref="URY5:URY6"/>
    <mergeCell ref="URZ5:URZ6"/>
    <mergeCell ref="USA5:USA6"/>
    <mergeCell ref="USB5:USB6"/>
    <mergeCell ref="USC5:USC6"/>
    <mergeCell ref="USD5:USD6"/>
    <mergeCell ref="URS5:URS6"/>
    <mergeCell ref="URT5:URT6"/>
    <mergeCell ref="URU5:URU6"/>
    <mergeCell ref="URV5:URV6"/>
    <mergeCell ref="URW5:URW6"/>
    <mergeCell ref="URX5:URX6"/>
    <mergeCell ref="USW5:USW6"/>
    <mergeCell ref="USX5:USX6"/>
    <mergeCell ref="USY5:USY6"/>
    <mergeCell ref="USZ5:USZ6"/>
    <mergeCell ref="UTA5:UTA6"/>
    <mergeCell ref="UTB5:UTB6"/>
    <mergeCell ref="USQ5:USQ6"/>
    <mergeCell ref="USR5:USR6"/>
    <mergeCell ref="USS5:USS6"/>
    <mergeCell ref="UST5:UST6"/>
    <mergeCell ref="USU5:USU6"/>
    <mergeCell ref="USV5:USV6"/>
    <mergeCell ref="USK5:USK6"/>
    <mergeCell ref="USL5:USL6"/>
    <mergeCell ref="USM5:USM6"/>
    <mergeCell ref="USN5:USN6"/>
    <mergeCell ref="USO5:USO6"/>
    <mergeCell ref="USP5:USP6"/>
    <mergeCell ref="UTO5:UTO6"/>
    <mergeCell ref="UTP5:UTP6"/>
    <mergeCell ref="UTQ5:UTQ6"/>
    <mergeCell ref="UTR5:UTR6"/>
    <mergeCell ref="UTS5:UTS6"/>
    <mergeCell ref="UTT5:UTT6"/>
    <mergeCell ref="UTI5:UTI6"/>
    <mergeCell ref="UTJ5:UTJ6"/>
    <mergeCell ref="UTK5:UTK6"/>
    <mergeCell ref="UTL5:UTL6"/>
    <mergeCell ref="UTM5:UTM6"/>
    <mergeCell ref="UTN5:UTN6"/>
    <mergeCell ref="UTC5:UTC6"/>
    <mergeCell ref="UTD5:UTD6"/>
    <mergeCell ref="UTE5:UTE6"/>
    <mergeCell ref="UTF5:UTF6"/>
    <mergeCell ref="UTG5:UTG6"/>
    <mergeCell ref="UTH5:UTH6"/>
    <mergeCell ref="UUG5:UUG6"/>
    <mergeCell ref="UUH5:UUH6"/>
    <mergeCell ref="UUI5:UUI6"/>
    <mergeCell ref="UUJ5:UUJ6"/>
    <mergeCell ref="UUK5:UUK6"/>
    <mergeCell ref="UUL5:UUL6"/>
    <mergeCell ref="UUA5:UUA6"/>
    <mergeCell ref="UUB5:UUB6"/>
    <mergeCell ref="UUC5:UUC6"/>
    <mergeCell ref="UUD5:UUD6"/>
    <mergeCell ref="UUE5:UUE6"/>
    <mergeCell ref="UUF5:UUF6"/>
    <mergeCell ref="UTU5:UTU6"/>
    <mergeCell ref="UTV5:UTV6"/>
    <mergeCell ref="UTW5:UTW6"/>
    <mergeCell ref="UTX5:UTX6"/>
    <mergeCell ref="UTY5:UTY6"/>
    <mergeCell ref="UTZ5:UTZ6"/>
    <mergeCell ref="UUY5:UUY6"/>
    <mergeCell ref="UUZ5:UUZ6"/>
    <mergeCell ref="UVA5:UVA6"/>
    <mergeCell ref="UVB5:UVB6"/>
    <mergeCell ref="UVC5:UVC6"/>
    <mergeCell ref="UVD5:UVD6"/>
    <mergeCell ref="UUS5:UUS6"/>
    <mergeCell ref="UUT5:UUT6"/>
    <mergeCell ref="UUU5:UUU6"/>
    <mergeCell ref="UUV5:UUV6"/>
    <mergeCell ref="UUW5:UUW6"/>
    <mergeCell ref="UUX5:UUX6"/>
    <mergeCell ref="UUM5:UUM6"/>
    <mergeCell ref="UUN5:UUN6"/>
    <mergeCell ref="UUO5:UUO6"/>
    <mergeCell ref="UUP5:UUP6"/>
    <mergeCell ref="UUQ5:UUQ6"/>
    <mergeCell ref="UUR5:UUR6"/>
    <mergeCell ref="UVQ5:UVQ6"/>
    <mergeCell ref="UVR5:UVR6"/>
    <mergeCell ref="UVS5:UVS6"/>
    <mergeCell ref="UVT5:UVT6"/>
    <mergeCell ref="UVU5:UVU6"/>
    <mergeCell ref="UVV5:UVV6"/>
    <mergeCell ref="UVK5:UVK6"/>
    <mergeCell ref="UVL5:UVL6"/>
    <mergeCell ref="UVM5:UVM6"/>
    <mergeCell ref="UVN5:UVN6"/>
    <mergeCell ref="UVO5:UVO6"/>
    <mergeCell ref="UVP5:UVP6"/>
    <mergeCell ref="UVE5:UVE6"/>
    <mergeCell ref="UVF5:UVF6"/>
    <mergeCell ref="UVG5:UVG6"/>
    <mergeCell ref="UVH5:UVH6"/>
    <mergeCell ref="UVI5:UVI6"/>
    <mergeCell ref="UVJ5:UVJ6"/>
    <mergeCell ref="UWI5:UWI6"/>
    <mergeCell ref="UWJ5:UWJ6"/>
    <mergeCell ref="UWK5:UWK6"/>
    <mergeCell ref="UWL5:UWL6"/>
    <mergeCell ref="UWM5:UWM6"/>
    <mergeCell ref="UWN5:UWN6"/>
    <mergeCell ref="UWC5:UWC6"/>
    <mergeCell ref="UWD5:UWD6"/>
    <mergeCell ref="UWE5:UWE6"/>
    <mergeCell ref="UWF5:UWF6"/>
    <mergeCell ref="UWG5:UWG6"/>
    <mergeCell ref="UWH5:UWH6"/>
    <mergeCell ref="UVW5:UVW6"/>
    <mergeCell ref="UVX5:UVX6"/>
    <mergeCell ref="UVY5:UVY6"/>
    <mergeCell ref="UVZ5:UVZ6"/>
    <mergeCell ref="UWA5:UWA6"/>
    <mergeCell ref="UWB5:UWB6"/>
    <mergeCell ref="UXA5:UXA6"/>
    <mergeCell ref="UXB5:UXB6"/>
    <mergeCell ref="UXC5:UXC6"/>
    <mergeCell ref="UXD5:UXD6"/>
    <mergeCell ref="UXE5:UXE6"/>
    <mergeCell ref="UXF5:UXF6"/>
    <mergeCell ref="UWU5:UWU6"/>
    <mergeCell ref="UWV5:UWV6"/>
    <mergeCell ref="UWW5:UWW6"/>
    <mergeCell ref="UWX5:UWX6"/>
    <mergeCell ref="UWY5:UWY6"/>
    <mergeCell ref="UWZ5:UWZ6"/>
    <mergeCell ref="UWO5:UWO6"/>
    <mergeCell ref="UWP5:UWP6"/>
    <mergeCell ref="UWQ5:UWQ6"/>
    <mergeCell ref="UWR5:UWR6"/>
    <mergeCell ref="UWS5:UWS6"/>
    <mergeCell ref="UWT5:UWT6"/>
    <mergeCell ref="UXS5:UXS6"/>
    <mergeCell ref="UXT5:UXT6"/>
    <mergeCell ref="UXU5:UXU6"/>
    <mergeCell ref="UXV5:UXV6"/>
    <mergeCell ref="UXW5:UXW6"/>
    <mergeCell ref="UXX5:UXX6"/>
    <mergeCell ref="UXM5:UXM6"/>
    <mergeCell ref="UXN5:UXN6"/>
    <mergeCell ref="UXO5:UXO6"/>
    <mergeCell ref="UXP5:UXP6"/>
    <mergeCell ref="UXQ5:UXQ6"/>
    <mergeCell ref="UXR5:UXR6"/>
    <mergeCell ref="UXG5:UXG6"/>
    <mergeCell ref="UXH5:UXH6"/>
    <mergeCell ref="UXI5:UXI6"/>
    <mergeCell ref="UXJ5:UXJ6"/>
    <mergeCell ref="UXK5:UXK6"/>
    <mergeCell ref="UXL5:UXL6"/>
    <mergeCell ref="UYK5:UYK6"/>
    <mergeCell ref="UYL5:UYL6"/>
    <mergeCell ref="UYM5:UYM6"/>
    <mergeCell ref="UYN5:UYN6"/>
    <mergeCell ref="UYO5:UYO6"/>
    <mergeCell ref="UYP5:UYP6"/>
    <mergeCell ref="UYE5:UYE6"/>
    <mergeCell ref="UYF5:UYF6"/>
    <mergeCell ref="UYG5:UYG6"/>
    <mergeCell ref="UYH5:UYH6"/>
    <mergeCell ref="UYI5:UYI6"/>
    <mergeCell ref="UYJ5:UYJ6"/>
    <mergeCell ref="UXY5:UXY6"/>
    <mergeCell ref="UXZ5:UXZ6"/>
    <mergeCell ref="UYA5:UYA6"/>
    <mergeCell ref="UYB5:UYB6"/>
    <mergeCell ref="UYC5:UYC6"/>
    <mergeCell ref="UYD5:UYD6"/>
    <mergeCell ref="UZC5:UZC6"/>
    <mergeCell ref="UZD5:UZD6"/>
    <mergeCell ref="UZE5:UZE6"/>
    <mergeCell ref="UZF5:UZF6"/>
    <mergeCell ref="UZG5:UZG6"/>
    <mergeCell ref="UZH5:UZH6"/>
    <mergeCell ref="UYW5:UYW6"/>
    <mergeCell ref="UYX5:UYX6"/>
    <mergeCell ref="UYY5:UYY6"/>
    <mergeCell ref="UYZ5:UYZ6"/>
    <mergeCell ref="UZA5:UZA6"/>
    <mergeCell ref="UZB5:UZB6"/>
    <mergeCell ref="UYQ5:UYQ6"/>
    <mergeCell ref="UYR5:UYR6"/>
    <mergeCell ref="UYS5:UYS6"/>
    <mergeCell ref="UYT5:UYT6"/>
    <mergeCell ref="UYU5:UYU6"/>
    <mergeCell ref="UYV5:UYV6"/>
    <mergeCell ref="UZU5:UZU6"/>
    <mergeCell ref="UZV5:UZV6"/>
    <mergeCell ref="UZW5:UZW6"/>
    <mergeCell ref="UZX5:UZX6"/>
    <mergeCell ref="UZY5:UZY6"/>
    <mergeCell ref="UZZ5:UZZ6"/>
    <mergeCell ref="UZO5:UZO6"/>
    <mergeCell ref="UZP5:UZP6"/>
    <mergeCell ref="UZQ5:UZQ6"/>
    <mergeCell ref="UZR5:UZR6"/>
    <mergeCell ref="UZS5:UZS6"/>
    <mergeCell ref="UZT5:UZT6"/>
    <mergeCell ref="UZI5:UZI6"/>
    <mergeCell ref="UZJ5:UZJ6"/>
    <mergeCell ref="UZK5:UZK6"/>
    <mergeCell ref="UZL5:UZL6"/>
    <mergeCell ref="UZM5:UZM6"/>
    <mergeCell ref="UZN5:UZN6"/>
    <mergeCell ref="VAM5:VAM6"/>
    <mergeCell ref="VAN5:VAN6"/>
    <mergeCell ref="VAO5:VAO6"/>
    <mergeCell ref="VAP5:VAP6"/>
    <mergeCell ref="VAQ5:VAQ6"/>
    <mergeCell ref="VAR5:VAR6"/>
    <mergeCell ref="VAG5:VAG6"/>
    <mergeCell ref="VAH5:VAH6"/>
    <mergeCell ref="VAI5:VAI6"/>
    <mergeCell ref="VAJ5:VAJ6"/>
    <mergeCell ref="VAK5:VAK6"/>
    <mergeCell ref="VAL5:VAL6"/>
    <mergeCell ref="VAA5:VAA6"/>
    <mergeCell ref="VAB5:VAB6"/>
    <mergeCell ref="VAC5:VAC6"/>
    <mergeCell ref="VAD5:VAD6"/>
    <mergeCell ref="VAE5:VAE6"/>
    <mergeCell ref="VAF5:VAF6"/>
    <mergeCell ref="VBE5:VBE6"/>
    <mergeCell ref="VBF5:VBF6"/>
    <mergeCell ref="VBG5:VBG6"/>
    <mergeCell ref="VBH5:VBH6"/>
    <mergeCell ref="VBI5:VBI6"/>
    <mergeCell ref="VBJ5:VBJ6"/>
    <mergeCell ref="VAY5:VAY6"/>
    <mergeCell ref="VAZ5:VAZ6"/>
    <mergeCell ref="VBA5:VBA6"/>
    <mergeCell ref="VBB5:VBB6"/>
    <mergeCell ref="VBC5:VBC6"/>
    <mergeCell ref="VBD5:VBD6"/>
    <mergeCell ref="VAS5:VAS6"/>
    <mergeCell ref="VAT5:VAT6"/>
    <mergeCell ref="VAU5:VAU6"/>
    <mergeCell ref="VAV5:VAV6"/>
    <mergeCell ref="VAW5:VAW6"/>
    <mergeCell ref="VAX5:VAX6"/>
    <mergeCell ref="VBW5:VBW6"/>
    <mergeCell ref="VBX5:VBX6"/>
    <mergeCell ref="VBY5:VBY6"/>
    <mergeCell ref="VBZ5:VBZ6"/>
    <mergeCell ref="VCA5:VCA6"/>
    <mergeCell ref="VCB5:VCB6"/>
    <mergeCell ref="VBQ5:VBQ6"/>
    <mergeCell ref="VBR5:VBR6"/>
    <mergeCell ref="VBS5:VBS6"/>
    <mergeCell ref="VBT5:VBT6"/>
    <mergeCell ref="VBU5:VBU6"/>
    <mergeCell ref="VBV5:VBV6"/>
    <mergeCell ref="VBK5:VBK6"/>
    <mergeCell ref="VBL5:VBL6"/>
    <mergeCell ref="VBM5:VBM6"/>
    <mergeCell ref="VBN5:VBN6"/>
    <mergeCell ref="VBO5:VBO6"/>
    <mergeCell ref="VBP5:VBP6"/>
    <mergeCell ref="VCO5:VCO6"/>
    <mergeCell ref="VCP5:VCP6"/>
    <mergeCell ref="VCQ5:VCQ6"/>
    <mergeCell ref="VCR5:VCR6"/>
    <mergeCell ref="VCS5:VCS6"/>
    <mergeCell ref="VCT5:VCT6"/>
    <mergeCell ref="VCI5:VCI6"/>
    <mergeCell ref="VCJ5:VCJ6"/>
    <mergeCell ref="VCK5:VCK6"/>
    <mergeCell ref="VCL5:VCL6"/>
    <mergeCell ref="VCM5:VCM6"/>
    <mergeCell ref="VCN5:VCN6"/>
    <mergeCell ref="VCC5:VCC6"/>
    <mergeCell ref="VCD5:VCD6"/>
    <mergeCell ref="VCE5:VCE6"/>
    <mergeCell ref="VCF5:VCF6"/>
    <mergeCell ref="VCG5:VCG6"/>
    <mergeCell ref="VCH5:VCH6"/>
    <mergeCell ref="VDG5:VDG6"/>
    <mergeCell ref="VDH5:VDH6"/>
    <mergeCell ref="VDI5:VDI6"/>
    <mergeCell ref="VDJ5:VDJ6"/>
    <mergeCell ref="VDK5:VDK6"/>
    <mergeCell ref="VDL5:VDL6"/>
    <mergeCell ref="VDA5:VDA6"/>
    <mergeCell ref="VDB5:VDB6"/>
    <mergeCell ref="VDC5:VDC6"/>
    <mergeCell ref="VDD5:VDD6"/>
    <mergeCell ref="VDE5:VDE6"/>
    <mergeCell ref="VDF5:VDF6"/>
    <mergeCell ref="VCU5:VCU6"/>
    <mergeCell ref="VCV5:VCV6"/>
    <mergeCell ref="VCW5:VCW6"/>
    <mergeCell ref="VCX5:VCX6"/>
    <mergeCell ref="VCY5:VCY6"/>
    <mergeCell ref="VCZ5:VCZ6"/>
    <mergeCell ref="VDY5:VDY6"/>
    <mergeCell ref="VDZ5:VDZ6"/>
    <mergeCell ref="VEA5:VEA6"/>
    <mergeCell ref="VEB5:VEB6"/>
    <mergeCell ref="VEC5:VEC6"/>
    <mergeCell ref="VED5:VED6"/>
    <mergeCell ref="VDS5:VDS6"/>
    <mergeCell ref="VDT5:VDT6"/>
    <mergeCell ref="VDU5:VDU6"/>
    <mergeCell ref="VDV5:VDV6"/>
    <mergeCell ref="VDW5:VDW6"/>
    <mergeCell ref="VDX5:VDX6"/>
    <mergeCell ref="VDM5:VDM6"/>
    <mergeCell ref="VDN5:VDN6"/>
    <mergeCell ref="VDO5:VDO6"/>
    <mergeCell ref="VDP5:VDP6"/>
    <mergeCell ref="VDQ5:VDQ6"/>
    <mergeCell ref="VDR5:VDR6"/>
    <mergeCell ref="VEQ5:VEQ6"/>
    <mergeCell ref="VER5:VER6"/>
    <mergeCell ref="VES5:VES6"/>
    <mergeCell ref="VET5:VET6"/>
    <mergeCell ref="VEU5:VEU6"/>
    <mergeCell ref="VEV5:VEV6"/>
    <mergeCell ref="VEK5:VEK6"/>
    <mergeCell ref="VEL5:VEL6"/>
    <mergeCell ref="VEM5:VEM6"/>
    <mergeCell ref="VEN5:VEN6"/>
    <mergeCell ref="VEO5:VEO6"/>
    <mergeCell ref="VEP5:VEP6"/>
    <mergeCell ref="VEE5:VEE6"/>
    <mergeCell ref="VEF5:VEF6"/>
    <mergeCell ref="VEG5:VEG6"/>
    <mergeCell ref="VEH5:VEH6"/>
    <mergeCell ref="VEI5:VEI6"/>
    <mergeCell ref="VEJ5:VEJ6"/>
    <mergeCell ref="VFI5:VFI6"/>
    <mergeCell ref="VFJ5:VFJ6"/>
    <mergeCell ref="VFK5:VFK6"/>
    <mergeCell ref="VFL5:VFL6"/>
    <mergeCell ref="VFM5:VFM6"/>
    <mergeCell ref="VFN5:VFN6"/>
    <mergeCell ref="VFC5:VFC6"/>
    <mergeCell ref="VFD5:VFD6"/>
    <mergeCell ref="VFE5:VFE6"/>
    <mergeCell ref="VFF5:VFF6"/>
    <mergeCell ref="VFG5:VFG6"/>
    <mergeCell ref="VFH5:VFH6"/>
    <mergeCell ref="VEW5:VEW6"/>
    <mergeCell ref="VEX5:VEX6"/>
    <mergeCell ref="VEY5:VEY6"/>
    <mergeCell ref="VEZ5:VEZ6"/>
    <mergeCell ref="VFA5:VFA6"/>
    <mergeCell ref="VFB5:VFB6"/>
    <mergeCell ref="VGA5:VGA6"/>
    <mergeCell ref="VGB5:VGB6"/>
    <mergeCell ref="VGC5:VGC6"/>
    <mergeCell ref="VGD5:VGD6"/>
    <mergeCell ref="VGE5:VGE6"/>
    <mergeCell ref="VGF5:VGF6"/>
    <mergeCell ref="VFU5:VFU6"/>
    <mergeCell ref="VFV5:VFV6"/>
    <mergeCell ref="VFW5:VFW6"/>
    <mergeCell ref="VFX5:VFX6"/>
    <mergeCell ref="VFY5:VFY6"/>
    <mergeCell ref="VFZ5:VFZ6"/>
    <mergeCell ref="VFO5:VFO6"/>
    <mergeCell ref="VFP5:VFP6"/>
    <mergeCell ref="VFQ5:VFQ6"/>
    <mergeCell ref="VFR5:VFR6"/>
    <mergeCell ref="VFS5:VFS6"/>
    <mergeCell ref="VFT5:VFT6"/>
    <mergeCell ref="VGS5:VGS6"/>
    <mergeCell ref="VGT5:VGT6"/>
    <mergeCell ref="VGU5:VGU6"/>
    <mergeCell ref="VGV5:VGV6"/>
    <mergeCell ref="VGW5:VGW6"/>
    <mergeCell ref="VGX5:VGX6"/>
    <mergeCell ref="VGM5:VGM6"/>
    <mergeCell ref="VGN5:VGN6"/>
    <mergeCell ref="VGO5:VGO6"/>
    <mergeCell ref="VGP5:VGP6"/>
    <mergeCell ref="VGQ5:VGQ6"/>
    <mergeCell ref="VGR5:VGR6"/>
    <mergeCell ref="VGG5:VGG6"/>
    <mergeCell ref="VGH5:VGH6"/>
    <mergeCell ref="VGI5:VGI6"/>
    <mergeCell ref="VGJ5:VGJ6"/>
    <mergeCell ref="VGK5:VGK6"/>
    <mergeCell ref="VGL5:VGL6"/>
    <mergeCell ref="VHK5:VHK6"/>
    <mergeCell ref="VHL5:VHL6"/>
    <mergeCell ref="VHM5:VHM6"/>
    <mergeCell ref="VHN5:VHN6"/>
    <mergeCell ref="VHO5:VHO6"/>
    <mergeCell ref="VHP5:VHP6"/>
    <mergeCell ref="VHE5:VHE6"/>
    <mergeCell ref="VHF5:VHF6"/>
    <mergeCell ref="VHG5:VHG6"/>
    <mergeCell ref="VHH5:VHH6"/>
    <mergeCell ref="VHI5:VHI6"/>
    <mergeCell ref="VHJ5:VHJ6"/>
    <mergeCell ref="VGY5:VGY6"/>
    <mergeCell ref="VGZ5:VGZ6"/>
    <mergeCell ref="VHA5:VHA6"/>
    <mergeCell ref="VHB5:VHB6"/>
    <mergeCell ref="VHC5:VHC6"/>
    <mergeCell ref="VHD5:VHD6"/>
    <mergeCell ref="VIC5:VIC6"/>
    <mergeCell ref="VID5:VID6"/>
    <mergeCell ref="VIE5:VIE6"/>
    <mergeCell ref="VIF5:VIF6"/>
    <mergeCell ref="VIG5:VIG6"/>
    <mergeCell ref="VIH5:VIH6"/>
    <mergeCell ref="VHW5:VHW6"/>
    <mergeCell ref="VHX5:VHX6"/>
    <mergeCell ref="VHY5:VHY6"/>
    <mergeCell ref="VHZ5:VHZ6"/>
    <mergeCell ref="VIA5:VIA6"/>
    <mergeCell ref="VIB5:VIB6"/>
    <mergeCell ref="VHQ5:VHQ6"/>
    <mergeCell ref="VHR5:VHR6"/>
    <mergeCell ref="VHS5:VHS6"/>
    <mergeCell ref="VHT5:VHT6"/>
    <mergeCell ref="VHU5:VHU6"/>
    <mergeCell ref="VHV5:VHV6"/>
    <mergeCell ref="VIU5:VIU6"/>
    <mergeCell ref="VIV5:VIV6"/>
    <mergeCell ref="VIW5:VIW6"/>
    <mergeCell ref="VIX5:VIX6"/>
    <mergeCell ref="VIY5:VIY6"/>
    <mergeCell ref="VIZ5:VIZ6"/>
    <mergeCell ref="VIO5:VIO6"/>
    <mergeCell ref="VIP5:VIP6"/>
    <mergeCell ref="VIQ5:VIQ6"/>
    <mergeCell ref="VIR5:VIR6"/>
    <mergeCell ref="VIS5:VIS6"/>
    <mergeCell ref="VIT5:VIT6"/>
    <mergeCell ref="VII5:VII6"/>
    <mergeCell ref="VIJ5:VIJ6"/>
    <mergeCell ref="VIK5:VIK6"/>
    <mergeCell ref="VIL5:VIL6"/>
    <mergeCell ref="VIM5:VIM6"/>
    <mergeCell ref="VIN5:VIN6"/>
    <mergeCell ref="VJM5:VJM6"/>
    <mergeCell ref="VJN5:VJN6"/>
    <mergeCell ref="VJO5:VJO6"/>
    <mergeCell ref="VJP5:VJP6"/>
    <mergeCell ref="VJQ5:VJQ6"/>
    <mergeCell ref="VJR5:VJR6"/>
    <mergeCell ref="VJG5:VJG6"/>
    <mergeCell ref="VJH5:VJH6"/>
    <mergeCell ref="VJI5:VJI6"/>
    <mergeCell ref="VJJ5:VJJ6"/>
    <mergeCell ref="VJK5:VJK6"/>
    <mergeCell ref="VJL5:VJL6"/>
    <mergeCell ref="VJA5:VJA6"/>
    <mergeCell ref="VJB5:VJB6"/>
    <mergeCell ref="VJC5:VJC6"/>
    <mergeCell ref="VJD5:VJD6"/>
    <mergeCell ref="VJE5:VJE6"/>
    <mergeCell ref="VJF5:VJF6"/>
    <mergeCell ref="VKE5:VKE6"/>
    <mergeCell ref="VKF5:VKF6"/>
    <mergeCell ref="VKG5:VKG6"/>
    <mergeCell ref="VKH5:VKH6"/>
    <mergeCell ref="VKI5:VKI6"/>
    <mergeCell ref="VKJ5:VKJ6"/>
    <mergeCell ref="VJY5:VJY6"/>
    <mergeCell ref="VJZ5:VJZ6"/>
    <mergeCell ref="VKA5:VKA6"/>
    <mergeCell ref="VKB5:VKB6"/>
    <mergeCell ref="VKC5:VKC6"/>
    <mergeCell ref="VKD5:VKD6"/>
    <mergeCell ref="VJS5:VJS6"/>
    <mergeCell ref="VJT5:VJT6"/>
    <mergeCell ref="VJU5:VJU6"/>
    <mergeCell ref="VJV5:VJV6"/>
    <mergeCell ref="VJW5:VJW6"/>
    <mergeCell ref="VJX5:VJX6"/>
    <mergeCell ref="VKW5:VKW6"/>
    <mergeCell ref="VKX5:VKX6"/>
    <mergeCell ref="VKY5:VKY6"/>
    <mergeCell ref="VKZ5:VKZ6"/>
    <mergeCell ref="VLA5:VLA6"/>
    <mergeCell ref="VLB5:VLB6"/>
    <mergeCell ref="VKQ5:VKQ6"/>
    <mergeCell ref="VKR5:VKR6"/>
    <mergeCell ref="VKS5:VKS6"/>
    <mergeCell ref="VKT5:VKT6"/>
    <mergeCell ref="VKU5:VKU6"/>
    <mergeCell ref="VKV5:VKV6"/>
    <mergeCell ref="VKK5:VKK6"/>
    <mergeCell ref="VKL5:VKL6"/>
    <mergeCell ref="VKM5:VKM6"/>
    <mergeCell ref="VKN5:VKN6"/>
    <mergeCell ref="VKO5:VKO6"/>
    <mergeCell ref="VKP5:VKP6"/>
    <mergeCell ref="VLO5:VLO6"/>
    <mergeCell ref="VLP5:VLP6"/>
    <mergeCell ref="VLQ5:VLQ6"/>
    <mergeCell ref="VLR5:VLR6"/>
    <mergeCell ref="VLS5:VLS6"/>
    <mergeCell ref="VLT5:VLT6"/>
    <mergeCell ref="VLI5:VLI6"/>
    <mergeCell ref="VLJ5:VLJ6"/>
    <mergeCell ref="VLK5:VLK6"/>
    <mergeCell ref="VLL5:VLL6"/>
    <mergeCell ref="VLM5:VLM6"/>
    <mergeCell ref="VLN5:VLN6"/>
    <mergeCell ref="VLC5:VLC6"/>
    <mergeCell ref="VLD5:VLD6"/>
    <mergeCell ref="VLE5:VLE6"/>
    <mergeCell ref="VLF5:VLF6"/>
    <mergeCell ref="VLG5:VLG6"/>
    <mergeCell ref="VLH5:VLH6"/>
    <mergeCell ref="VMG5:VMG6"/>
    <mergeCell ref="VMH5:VMH6"/>
    <mergeCell ref="VMI5:VMI6"/>
    <mergeCell ref="VMJ5:VMJ6"/>
    <mergeCell ref="VMK5:VMK6"/>
    <mergeCell ref="VML5:VML6"/>
    <mergeCell ref="VMA5:VMA6"/>
    <mergeCell ref="VMB5:VMB6"/>
    <mergeCell ref="VMC5:VMC6"/>
    <mergeCell ref="VMD5:VMD6"/>
    <mergeCell ref="VME5:VME6"/>
    <mergeCell ref="VMF5:VMF6"/>
    <mergeCell ref="VLU5:VLU6"/>
    <mergeCell ref="VLV5:VLV6"/>
    <mergeCell ref="VLW5:VLW6"/>
    <mergeCell ref="VLX5:VLX6"/>
    <mergeCell ref="VLY5:VLY6"/>
    <mergeCell ref="VLZ5:VLZ6"/>
    <mergeCell ref="VMY5:VMY6"/>
    <mergeCell ref="VMZ5:VMZ6"/>
    <mergeCell ref="VNA5:VNA6"/>
    <mergeCell ref="VNB5:VNB6"/>
    <mergeCell ref="VNC5:VNC6"/>
    <mergeCell ref="VND5:VND6"/>
    <mergeCell ref="VMS5:VMS6"/>
    <mergeCell ref="VMT5:VMT6"/>
    <mergeCell ref="VMU5:VMU6"/>
    <mergeCell ref="VMV5:VMV6"/>
    <mergeCell ref="VMW5:VMW6"/>
    <mergeCell ref="VMX5:VMX6"/>
    <mergeCell ref="VMM5:VMM6"/>
    <mergeCell ref="VMN5:VMN6"/>
    <mergeCell ref="VMO5:VMO6"/>
    <mergeCell ref="VMP5:VMP6"/>
    <mergeCell ref="VMQ5:VMQ6"/>
    <mergeCell ref="VMR5:VMR6"/>
    <mergeCell ref="VNQ5:VNQ6"/>
    <mergeCell ref="VNR5:VNR6"/>
    <mergeCell ref="VNS5:VNS6"/>
    <mergeCell ref="VNT5:VNT6"/>
    <mergeCell ref="VNU5:VNU6"/>
    <mergeCell ref="VNV5:VNV6"/>
    <mergeCell ref="VNK5:VNK6"/>
    <mergeCell ref="VNL5:VNL6"/>
    <mergeCell ref="VNM5:VNM6"/>
    <mergeCell ref="VNN5:VNN6"/>
    <mergeCell ref="VNO5:VNO6"/>
    <mergeCell ref="VNP5:VNP6"/>
    <mergeCell ref="VNE5:VNE6"/>
    <mergeCell ref="VNF5:VNF6"/>
    <mergeCell ref="VNG5:VNG6"/>
    <mergeCell ref="VNH5:VNH6"/>
    <mergeCell ref="VNI5:VNI6"/>
    <mergeCell ref="VNJ5:VNJ6"/>
    <mergeCell ref="VOI5:VOI6"/>
    <mergeCell ref="VOJ5:VOJ6"/>
    <mergeCell ref="VOK5:VOK6"/>
    <mergeCell ref="VOL5:VOL6"/>
    <mergeCell ref="VOM5:VOM6"/>
    <mergeCell ref="VON5:VON6"/>
    <mergeCell ref="VOC5:VOC6"/>
    <mergeCell ref="VOD5:VOD6"/>
    <mergeCell ref="VOE5:VOE6"/>
    <mergeCell ref="VOF5:VOF6"/>
    <mergeCell ref="VOG5:VOG6"/>
    <mergeCell ref="VOH5:VOH6"/>
    <mergeCell ref="VNW5:VNW6"/>
    <mergeCell ref="VNX5:VNX6"/>
    <mergeCell ref="VNY5:VNY6"/>
    <mergeCell ref="VNZ5:VNZ6"/>
    <mergeCell ref="VOA5:VOA6"/>
    <mergeCell ref="VOB5:VOB6"/>
    <mergeCell ref="VPA5:VPA6"/>
    <mergeCell ref="VPB5:VPB6"/>
    <mergeCell ref="VPC5:VPC6"/>
    <mergeCell ref="VPD5:VPD6"/>
    <mergeCell ref="VPE5:VPE6"/>
    <mergeCell ref="VPF5:VPF6"/>
    <mergeCell ref="VOU5:VOU6"/>
    <mergeCell ref="VOV5:VOV6"/>
    <mergeCell ref="VOW5:VOW6"/>
    <mergeCell ref="VOX5:VOX6"/>
    <mergeCell ref="VOY5:VOY6"/>
    <mergeCell ref="VOZ5:VOZ6"/>
    <mergeCell ref="VOO5:VOO6"/>
    <mergeCell ref="VOP5:VOP6"/>
    <mergeCell ref="VOQ5:VOQ6"/>
    <mergeCell ref="VOR5:VOR6"/>
    <mergeCell ref="VOS5:VOS6"/>
    <mergeCell ref="VOT5:VOT6"/>
    <mergeCell ref="VPS5:VPS6"/>
    <mergeCell ref="VPT5:VPT6"/>
    <mergeCell ref="VPU5:VPU6"/>
    <mergeCell ref="VPV5:VPV6"/>
    <mergeCell ref="VPW5:VPW6"/>
    <mergeCell ref="VPX5:VPX6"/>
    <mergeCell ref="VPM5:VPM6"/>
    <mergeCell ref="VPN5:VPN6"/>
    <mergeCell ref="VPO5:VPO6"/>
    <mergeCell ref="VPP5:VPP6"/>
    <mergeCell ref="VPQ5:VPQ6"/>
    <mergeCell ref="VPR5:VPR6"/>
    <mergeCell ref="VPG5:VPG6"/>
    <mergeCell ref="VPH5:VPH6"/>
    <mergeCell ref="VPI5:VPI6"/>
    <mergeCell ref="VPJ5:VPJ6"/>
    <mergeCell ref="VPK5:VPK6"/>
    <mergeCell ref="VPL5:VPL6"/>
    <mergeCell ref="VQK5:VQK6"/>
    <mergeCell ref="VQL5:VQL6"/>
    <mergeCell ref="VQM5:VQM6"/>
    <mergeCell ref="VQN5:VQN6"/>
    <mergeCell ref="VQO5:VQO6"/>
    <mergeCell ref="VQP5:VQP6"/>
    <mergeCell ref="VQE5:VQE6"/>
    <mergeCell ref="VQF5:VQF6"/>
    <mergeCell ref="VQG5:VQG6"/>
    <mergeCell ref="VQH5:VQH6"/>
    <mergeCell ref="VQI5:VQI6"/>
    <mergeCell ref="VQJ5:VQJ6"/>
    <mergeCell ref="VPY5:VPY6"/>
    <mergeCell ref="VPZ5:VPZ6"/>
    <mergeCell ref="VQA5:VQA6"/>
    <mergeCell ref="VQB5:VQB6"/>
    <mergeCell ref="VQC5:VQC6"/>
    <mergeCell ref="VQD5:VQD6"/>
    <mergeCell ref="VRC5:VRC6"/>
    <mergeCell ref="VRD5:VRD6"/>
    <mergeCell ref="VRE5:VRE6"/>
    <mergeCell ref="VRF5:VRF6"/>
    <mergeCell ref="VRG5:VRG6"/>
    <mergeCell ref="VRH5:VRH6"/>
    <mergeCell ref="VQW5:VQW6"/>
    <mergeCell ref="VQX5:VQX6"/>
    <mergeCell ref="VQY5:VQY6"/>
    <mergeCell ref="VQZ5:VQZ6"/>
    <mergeCell ref="VRA5:VRA6"/>
    <mergeCell ref="VRB5:VRB6"/>
    <mergeCell ref="VQQ5:VQQ6"/>
    <mergeCell ref="VQR5:VQR6"/>
    <mergeCell ref="VQS5:VQS6"/>
    <mergeCell ref="VQT5:VQT6"/>
    <mergeCell ref="VQU5:VQU6"/>
    <mergeCell ref="VQV5:VQV6"/>
    <mergeCell ref="VRU5:VRU6"/>
    <mergeCell ref="VRV5:VRV6"/>
    <mergeCell ref="VRW5:VRW6"/>
    <mergeCell ref="VRX5:VRX6"/>
    <mergeCell ref="VRY5:VRY6"/>
    <mergeCell ref="VRZ5:VRZ6"/>
    <mergeCell ref="VRO5:VRO6"/>
    <mergeCell ref="VRP5:VRP6"/>
    <mergeCell ref="VRQ5:VRQ6"/>
    <mergeCell ref="VRR5:VRR6"/>
    <mergeCell ref="VRS5:VRS6"/>
    <mergeCell ref="VRT5:VRT6"/>
    <mergeCell ref="VRI5:VRI6"/>
    <mergeCell ref="VRJ5:VRJ6"/>
    <mergeCell ref="VRK5:VRK6"/>
    <mergeCell ref="VRL5:VRL6"/>
    <mergeCell ref="VRM5:VRM6"/>
    <mergeCell ref="VRN5:VRN6"/>
    <mergeCell ref="VSM5:VSM6"/>
    <mergeCell ref="VSN5:VSN6"/>
    <mergeCell ref="VSO5:VSO6"/>
    <mergeCell ref="VSP5:VSP6"/>
    <mergeCell ref="VSQ5:VSQ6"/>
    <mergeCell ref="VSR5:VSR6"/>
    <mergeCell ref="VSG5:VSG6"/>
    <mergeCell ref="VSH5:VSH6"/>
    <mergeCell ref="VSI5:VSI6"/>
    <mergeCell ref="VSJ5:VSJ6"/>
    <mergeCell ref="VSK5:VSK6"/>
    <mergeCell ref="VSL5:VSL6"/>
    <mergeCell ref="VSA5:VSA6"/>
    <mergeCell ref="VSB5:VSB6"/>
    <mergeCell ref="VSC5:VSC6"/>
    <mergeCell ref="VSD5:VSD6"/>
    <mergeCell ref="VSE5:VSE6"/>
    <mergeCell ref="VSF5:VSF6"/>
    <mergeCell ref="VTE5:VTE6"/>
    <mergeCell ref="VTF5:VTF6"/>
    <mergeCell ref="VTG5:VTG6"/>
    <mergeCell ref="VTH5:VTH6"/>
    <mergeCell ref="VTI5:VTI6"/>
    <mergeCell ref="VTJ5:VTJ6"/>
    <mergeCell ref="VSY5:VSY6"/>
    <mergeCell ref="VSZ5:VSZ6"/>
    <mergeCell ref="VTA5:VTA6"/>
    <mergeCell ref="VTB5:VTB6"/>
    <mergeCell ref="VTC5:VTC6"/>
    <mergeCell ref="VTD5:VTD6"/>
    <mergeCell ref="VSS5:VSS6"/>
    <mergeCell ref="VST5:VST6"/>
    <mergeCell ref="VSU5:VSU6"/>
    <mergeCell ref="VSV5:VSV6"/>
    <mergeCell ref="VSW5:VSW6"/>
    <mergeCell ref="VSX5:VSX6"/>
    <mergeCell ref="VTW5:VTW6"/>
    <mergeCell ref="VTX5:VTX6"/>
    <mergeCell ref="VTY5:VTY6"/>
    <mergeCell ref="VTZ5:VTZ6"/>
    <mergeCell ref="VUA5:VUA6"/>
    <mergeCell ref="VUB5:VUB6"/>
    <mergeCell ref="VTQ5:VTQ6"/>
    <mergeCell ref="VTR5:VTR6"/>
    <mergeCell ref="VTS5:VTS6"/>
    <mergeCell ref="VTT5:VTT6"/>
    <mergeCell ref="VTU5:VTU6"/>
    <mergeCell ref="VTV5:VTV6"/>
    <mergeCell ref="VTK5:VTK6"/>
    <mergeCell ref="VTL5:VTL6"/>
    <mergeCell ref="VTM5:VTM6"/>
    <mergeCell ref="VTN5:VTN6"/>
    <mergeCell ref="VTO5:VTO6"/>
    <mergeCell ref="VTP5:VTP6"/>
    <mergeCell ref="VUO5:VUO6"/>
    <mergeCell ref="VUP5:VUP6"/>
    <mergeCell ref="VUQ5:VUQ6"/>
    <mergeCell ref="VUR5:VUR6"/>
    <mergeCell ref="VUS5:VUS6"/>
    <mergeCell ref="VUT5:VUT6"/>
    <mergeCell ref="VUI5:VUI6"/>
    <mergeCell ref="VUJ5:VUJ6"/>
    <mergeCell ref="VUK5:VUK6"/>
    <mergeCell ref="VUL5:VUL6"/>
    <mergeCell ref="VUM5:VUM6"/>
    <mergeCell ref="VUN5:VUN6"/>
    <mergeCell ref="VUC5:VUC6"/>
    <mergeCell ref="VUD5:VUD6"/>
    <mergeCell ref="VUE5:VUE6"/>
    <mergeCell ref="VUF5:VUF6"/>
    <mergeCell ref="VUG5:VUG6"/>
    <mergeCell ref="VUH5:VUH6"/>
    <mergeCell ref="VVG5:VVG6"/>
    <mergeCell ref="VVH5:VVH6"/>
    <mergeCell ref="VVI5:VVI6"/>
    <mergeCell ref="VVJ5:VVJ6"/>
    <mergeCell ref="VVK5:VVK6"/>
    <mergeCell ref="VVL5:VVL6"/>
    <mergeCell ref="VVA5:VVA6"/>
    <mergeCell ref="VVB5:VVB6"/>
    <mergeCell ref="VVC5:VVC6"/>
    <mergeCell ref="VVD5:VVD6"/>
    <mergeCell ref="VVE5:VVE6"/>
    <mergeCell ref="VVF5:VVF6"/>
    <mergeCell ref="VUU5:VUU6"/>
    <mergeCell ref="VUV5:VUV6"/>
    <mergeCell ref="VUW5:VUW6"/>
    <mergeCell ref="VUX5:VUX6"/>
    <mergeCell ref="VUY5:VUY6"/>
    <mergeCell ref="VUZ5:VUZ6"/>
    <mergeCell ref="VVY5:VVY6"/>
    <mergeCell ref="VVZ5:VVZ6"/>
    <mergeCell ref="VWA5:VWA6"/>
    <mergeCell ref="VWB5:VWB6"/>
    <mergeCell ref="VWC5:VWC6"/>
    <mergeCell ref="VWD5:VWD6"/>
    <mergeCell ref="VVS5:VVS6"/>
    <mergeCell ref="VVT5:VVT6"/>
    <mergeCell ref="VVU5:VVU6"/>
    <mergeCell ref="VVV5:VVV6"/>
    <mergeCell ref="VVW5:VVW6"/>
    <mergeCell ref="VVX5:VVX6"/>
    <mergeCell ref="VVM5:VVM6"/>
    <mergeCell ref="VVN5:VVN6"/>
    <mergeCell ref="VVO5:VVO6"/>
    <mergeCell ref="VVP5:VVP6"/>
    <mergeCell ref="VVQ5:VVQ6"/>
    <mergeCell ref="VVR5:VVR6"/>
    <mergeCell ref="VWQ5:VWQ6"/>
    <mergeCell ref="VWR5:VWR6"/>
    <mergeCell ref="VWS5:VWS6"/>
    <mergeCell ref="VWT5:VWT6"/>
    <mergeCell ref="VWU5:VWU6"/>
    <mergeCell ref="VWV5:VWV6"/>
    <mergeCell ref="VWK5:VWK6"/>
    <mergeCell ref="VWL5:VWL6"/>
    <mergeCell ref="VWM5:VWM6"/>
    <mergeCell ref="VWN5:VWN6"/>
    <mergeCell ref="VWO5:VWO6"/>
    <mergeCell ref="VWP5:VWP6"/>
    <mergeCell ref="VWE5:VWE6"/>
    <mergeCell ref="VWF5:VWF6"/>
    <mergeCell ref="VWG5:VWG6"/>
    <mergeCell ref="VWH5:VWH6"/>
    <mergeCell ref="VWI5:VWI6"/>
    <mergeCell ref="VWJ5:VWJ6"/>
    <mergeCell ref="VXI5:VXI6"/>
    <mergeCell ref="VXJ5:VXJ6"/>
    <mergeCell ref="VXK5:VXK6"/>
    <mergeCell ref="VXL5:VXL6"/>
    <mergeCell ref="VXM5:VXM6"/>
    <mergeCell ref="VXN5:VXN6"/>
    <mergeCell ref="VXC5:VXC6"/>
    <mergeCell ref="VXD5:VXD6"/>
    <mergeCell ref="VXE5:VXE6"/>
    <mergeCell ref="VXF5:VXF6"/>
    <mergeCell ref="VXG5:VXG6"/>
    <mergeCell ref="VXH5:VXH6"/>
    <mergeCell ref="VWW5:VWW6"/>
    <mergeCell ref="VWX5:VWX6"/>
    <mergeCell ref="VWY5:VWY6"/>
    <mergeCell ref="VWZ5:VWZ6"/>
    <mergeCell ref="VXA5:VXA6"/>
    <mergeCell ref="VXB5:VXB6"/>
    <mergeCell ref="VYA5:VYA6"/>
    <mergeCell ref="VYB5:VYB6"/>
    <mergeCell ref="VYC5:VYC6"/>
    <mergeCell ref="VYD5:VYD6"/>
    <mergeCell ref="VYE5:VYE6"/>
    <mergeCell ref="VYF5:VYF6"/>
    <mergeCell ref="VXU5:VXU6"/>
    <mergeCell ref="VXV5:VXV6"/>
    <mergeCell ref="VXW5:VXW6"/>
    <mergeCell ref="VXX5:VXX6"/>
    <mergeCell ref="VXY5:VXY6"/>
    <mergeCell ref="VXZ5:VXZ6"/>
    <mergeCell ref="VXO5:VXO6"/>
    <mergeCell ref="VXP5:VXP6"/>
    <mergeCell ref="VXQ5:VXQ6"/>
    <mergeCell ref="VXR5:VXR6"/>
    <mergeCell ref="VXS5:VXS6"/>
    <mergeCell ref="VXT5:VXT6"/>
    <mergeCell ref="VYS5:VYS6"/>
    <mergeCell ref="VYT5:VYT6"/>
    <mergeCell ref="VYU5:VYU6"/>
    <mergeCell ref="VYV5:VYV6"/>
    <mergeCell ref="VYW5:VYW6"/>
    <mergeCell ref="VYX5:VYX6"/>
    <mergeCell ref="VYM5:VYM6"/>
    <mergeCell ref="VYN5:VYN6"/>
    <mergeCell ref="VYO5:VYO6"/>
    <mergeCell ref="VYP5:VYP6"/>
    <mergeCell ref="VYQ5:VYQ6"/>
    <mergeCell ref="VYR5:VYR6"/>
    <mergeCell ref="VYG5:VYG6"/>
    <mergeCell ref="VYH5:VYH6"/>
    <mergeCell ref="VYI5:VYI6"/>
    <mergeCell ref="VYJ5:VYJ6"/>
    <mergeCell ref="VYK5:VYK6"/>
    <mergeCell ref="VYL5:VYL6"/>
    <mergeCell ref="VZK5:VZK6"/>
    <mergeCell ref="VZL5:VZL6"/>
    <mergeCell ref="VZM5:VZM6"/>
    <mergeCell ref="VZN5:VZN6"/>
    <mergeCell ref="VZO5:VZO6"/>
    <mergeCell ref="VZP5:VZP6"/>
    <mergeCell ref="VZE5:VZE6"/>
    <mergeCell ref="VZF5:VZF6"/>
    <mergeCell ref="VZG5:VZG6"/>
    <mergeCell ref="VZH5:VZH6"/>
    <mergeCell ref="VZI5:VZI6"/>
    <mergeCell ref="VZJ5:VZJ6"/>
    <mergeCell ref="VYY5:VYY6"/>
    <mergeCell ref="VYZ5:VYZ6"/>
    <mergeCell ref="VZA5:VZA6"/>
    <mergeCell ref="VZB5:VZB6"/>
    <mergeCell ref="VZC5:VZC6"/>
    <mergeCell ref="VZD5:VZD6"/>
    <mergeCell ref="WAC5:WAC6"/>
    <mergeCell ref="WAD5:WAD6"/>
    <mergeCell ref="WAE5:WAE6"/>
    <mergeCell ref="WAF5:WAF6"/>
    <mergeCell ref="WAG5:WAG6"/>
    <mergeCell ref="WAH5:WAH6"/>
    <mergeCell ref="VZW5:VZW6"/>
    <mergeCell ref="VZX5:VZX6"/>
    <mergeCell ref="VZY5:VZY6"/>
    <mergeCell ref="VZZ5:VZZ6"/>
    <mergeCell ref="WAA5:WAA6"/>
    <mergeCell ref="WAB5:WAB6"/>
    <mergeCell ref="VZQ5:VZQ6"/>
    <mergeCell ref="VZR5:VZR6"/>
    <mergeCell ref="VZS5:VZS6"/>
    <mergeCell ref="VZT5:VZT6"/>
    <mergeCell ref="VZU5:VZU6"/>
    <mergeCell ref="VZV5:VZV6"/>
    <mergeCell ref="WAU5:WAU6"/>
    <mergeCell ref="WAV5:WAV6"/>
    <mergeCell ref="WAW5:WAW6"/>
    <mergeCell ref="WAX5:WAX6"/>
    <mergeCell ref="WAY5:WAY6"/>
    <mergeCell ref="WAZ5:WAZ6"/>
    <mergeCell ref="WAO5:WAO6"/>
    <mergeCell ref="WAP5:WAP6"/>
    <mergeCell ref="WAQ5:WAQ6"/>
    <mergeCell ref="WAR5:WAR6"/>
    <mergeCell ref="WAS5:WAS6"/>
    <mergeCell ref="WAT5:WAT6"/>
    <mergeCell ref="WAI5:WAI6"/>
    <mergeCell ref="WAJ5:WAJ6"/>
    <mergeCell ref="WAK5:WAK6"/>
    <mergeCell ref="WAL5:WAL6"/>
    <mergeCell ref="WAM5:WAM6"/>
    <mergeCell ref="WAN5:WAN6"/>
    <mergeCell ref="WBM5:WBM6"/>
    <mergeCell ref="WBN5:WBN6"/>
    <mergeCell ref="WBO5:WBO6"/>
    <mergeCell ref="WBP5:WBP6"/>
    <mergeCell ref="WBQ5:WBQ6"/>
    <mergeCell ref="WBR5:WBR6"/>
    <mergeCell ref="WBG5:WBG6"/>
    <mergeCell ref="WBH5:WBH6"/>
    <mergeCell ref="WBI5:WBI6"/>
    <mergeCell ref="WBJ5:WBJ6"/>
    <mergeCell ref="WBK5:WBK6"/>
    <mergeCell ref="WBL5:WBL6"/>
    <mergeCell ref="WBA5:WBA6"/>
    <mergeCell ref="WBB5:WBB6"/>
    <mergeCell ref="WBC5:WBC6"/>
    <mergeCell ref="WBD5:WBD6"/>
    <mergeCell ref="WBE5:WBE6"/>
    <mergeCell ref="WBF5:WBF6"/>
    <mergeCell ref="WCE5:WCE6"/>
    <mergeCell ref="WCF5:WCF6"/>
    <mergeCell ref="WCG5:WCG6"/>
    <mergeCell ref="WCH5:WCH6"/>
    <mergeCell ref="WCI5:WCI6"/>
    <mergeCell ref="WCJ5:WCJ6"/>
    <mergeCell ref="WBY5:WBY6"/>
    <mergeCell ref="WBZ5:WBZ6"/>
    <mergeCell ref="WCA5:WCA6"/>
    <mergeCell ref="WCB5:WCB6"/>
    <mergeCell ref="WCC5:WCC6"/>
    <mergeCell ref="WCD5:WCD6"/>
    <mergeCell ref="WBS5:WBS6"/>
    <mergeCell ref="WBT5:WBT6"/>
    <mergeCell ref="WBU5:WBU6"/>
    <mergeCell ref="WBV5:WBV6"/>
    <mergeCell ref="WBW5:WBW6"/>
    <mergeCell ref="WBX5:WBX6"/>
    <mergeCell ref="WCW5:WCW6"/>
    <mergeCell ref="WCX5:WCX6"/>
    <mergeCell ref="WCY5:WCY6"/>
    <mergeCell ref="WCZ5:WCZ6"/>
    <mergeCell ref="WDA5:WDA6"/>
    <mergeCell ref="WDB5:WDB6"/>
    <mergeCell ref="WCQ5:WCQ6"/>
    <mergeCell ref="WCR5:WCR6"/>
    <mergeCell ref="WCS5:WCS6"/>
    <mergeCell ref="WCT5:WCT6"/>
    <mergeCell ref="WCU5:WCU6"/>
    <mergeCell ref="WCV5:WCV6"/>
    <mergeCell ref="WCK5:WCK6"/>
    <mergeCell ref="WCL5:WCL6"/>
    <mergeCell ref="WCM5:WCM6"/>
    <mergeCell ref="WCN5:WCN6"/>
    <mergeCell ref="WCO5:WCO6"/>
    <mergeCell ref="WCP5:WCP6"/>
    <mergeCell ref="WDO5:WDO6"/>
    <mergeCell ref="WDP5:WDP6"/>
    <mergeCell ref="WDQ5:WDQ6"/>
    <mergeCell ref="WDR5:WDR6"/>
    <mergeCell ref="WDS5:WDS6"/>
    <mergeCell ref="WDT5:WDT6"/>
    <mergeCell ref="WDI5:WDI6"/>
    <mergeCell ref="WDJ5:WDJ6"/>
    <mergeCell ref="WDK5:WDK6"/>
    <mergeCell ref="WDL5:WDL6"/>
    <mergeCell ref="WDM5:WDM6"/>
    <mergeCell ref="WDN5:WDN6"/>
    <mergeCell ref="WDC5:WDC6"/>
    <mergeCell ref="WDD5:WDD6"/>
    <mergeCell ref="WDE5:WDE6"/>
    <mergeCell ref="WDF5:WDF6"/>
    <mergeCell ref="WDG5:WDG6"/>
    <mergeCell ref="WDH5:WDH6"/>
    <mergeCell ref="WEG5:WEG6"/>
    <mergeCell ref="WEH5:WEH6"/>
    <mergeCell ref="WEI5:WEI6"/>
    <mergeCell ref="WEJ5:WEJ6"/>
    <mergeCell ref="WEK5:WEK6"/>
    <mergeCell ref="WEL5:WEL6"/>
    <mergeCell ref="WEA5:WEA6"/>
    <mergeCell ref="WEB5:WEB6"/>
    <mergeCell ref="WEC5:WEC6"/>
    <mergeCell ref="WED5:WED6"/>
    <mergeCell ref="WEE5:WEE6"/>
    <mergeCell ref="WEF5:WEF6"/>
    <mergeCell ref="WDU5:WDU6"/>
    <mergeCell ref="WDV5:WDV6"/>
    <mergeCell ref="WDW5:WDW6"/>
    <mergeCell ref="WDX5:WDX6"/>
    <mergeCell ref="WDY5:WDY6"/>
    <mergeCell ref="WDZ5:WDZ6"/>
    <mergeCell ref="WEY5:WEY6"/>
    <mergeCell ref="WEZ5:WEZ6"/>
    <mergeCell ref="WFA5:WFA6"/>
    <mergeCell ref="WFB5:WFB6"/>
    <mergeCell ref="WFC5:WFC6"/>
    <mergeCell ref="WFD5:WFD6"/>
    <mergeCell ref="WES5:WES6"/>
    <mergeCell ref="WET5:WET6"/>
    <mergeCell ref="WEU5:WEU6"/>
    <mergeCell ref="WEV5:WEV6"/>
    <mergeCell ref="WEW5:WEW6"/>
    <mergeCell ref="WEX5:WEX6"/>
    <mergeCell ref="WEM5:WEM6"/>
    <mergeCell ref="WEN5:WEN6"/>
    <mergeCell ref="WEO5:WEO6"/>
    <mergeCell ref="WEP5:WEP6"/>
    <mergeCell ref="WEQ5:WEQ6"/>
    <mergeCell ref="WER5:WER6"/>
    <mergeCell ref="WFQ5:WFQ6"/>
    <mergeCell ref="WFR5:WFR6"/>
    <mergeCell ref="WFS5:WFS6"/>
    <mergeCell ref="WFT5:WFT6"/>
    <mergeCell ref="WFU5:WFU6"/>
    <mergeCell ref="WFV5:WFV6"/>
    <mergeCell ref="WFK5:WFK6"/>
    <mergeCell ref="WFL5:WFL6"/>
    <mergeCell ref="WFM5:WFM6"/>
    <mergeCell ref="WFN5:WFN6"/>
    <mergeCell ref="WFO5:WFO6"/>
    <mergeCell ref="WFP5:WFP6"/>
    <mergeCell ref="WFE5:WFE6"/>
    <mergeCell ref="WFF5:WFF6"/>
    <mergeCell ref="WFG5:WFG6"/>
    <mergeCell ref="WFH5:WFH6"/>
    <mergeCell ref="WFI5:WFI6"/>
    <mergeCell ref="WFJ5:WFJ6"/>
    <mergeCell ref="WGI5:WGI6"/>
    <mergeCell ref="WGJ5:WGJ6"/>
    <mergeCell ref="WGK5:WGK6"/>
    <mergeCell ref="WGL5:WGL6"/>
    <mergeCell ref="WGM5:WGM6"/>
    <mergeCell ref="WGN5:WGN6"/>
    <mergeCell ref="WGC5:WGC6"/>
    <mergeCell ref="WGD5:WGD6"/>
    <mergeCell ref="WGE5:WGE6"/>
    <mergeCell ref="WGF5:WGF6"/>
    <mergeCell ref="WGG5:WGG6"/>
    <mergeCell ref="WGH5:WGH6"/>
    <mergeCell ref="WFW5:WFW6"/>
    <mergeCell ref="WFX5:WFX6"/>
    <mergeCell ref="WFY5:WFY6"/>
    <mergeCell ref="WFZ5:WFZ6"/>
    <mergeCell ref="WGA5:WGA6"/>
    <mergeCell ref="WGB5:WGB6"/>
    <mergeCell ref="WHA5:WHA6"/>
    <mergeCell ref="WHB5:WHB6"/>
    <mergeCell ref="WHC5:WHC6"/>
    <mergeCell ref="WHD5:WHD6"/>
    <mergeCell ref="WHE5:WHE6"/>
    <mergeCell ref="WHF5:WHF6"/>
    <mergeCell ref="WGU5:WGU6"/>
    <mergeCell ref="WGV5:WGV6"/>
    <mergeCell ref="WGW5:WGW6"/>
    <mergeCell ref="WGX5:WGX6"/>
    <mergeCell ref="WGY5:WGY6"/>
    <mergeCell ref="WGZ5:WGZ6"/>
    <mergeCell ref="WGO5:WGO6"/>
    <mergeCell ref="WGP5:WGP6"/>
    <mergeCell ref="WGQ5:WGQ6"/>
    <mergeCell ref="WGR5:WGR6"/>
    <mergeCell ref="WGS5:WGS6"/>
    <mergeCell ref="WGT5:WGT6"/>
    <mergeCell ref="WHS5:WHS6"/>
    <mergeCell ref="WHT5:WHT6"/>
    <mergeCell ref="WHU5:WHU6"/>
    <mergeCell ref="WHV5:WHV6"/>
    <mergeCell ref="WHW5:WHW6"/>
    <mergeCell ref="WHX5:WHX6"/>
    <mergeCell ref="WHM5:WHM6"/>
    <mergeCell ref="WHN5:WHN6"/>
    <mergeCell ref="WHO5:WHO6"/>
    <mergeCell ref="WHP5:WHP6"/>
    <mergeCell ref="WHQ5:WHQ6"/>
    <mergeCell ref="WHR5:WHR6"/>
    <mergeCell ref="WHG5:WHG6"/>
    <mergeCell ref="WHH5:WHH6"/>
    <mergeCell ref="WHI5:WHI6"/>
    <mergeCell ref="WHJ5:WHJ6"/>
    <mergeCell ref="WHK5:WHK6"/>
    <mergeCell ref="WHL5:WHL6"/>
    <mergeCell ref="WIK5:WIK6"/>
    <mergeCell ref="WIL5:WIL6"/>
    <mergeCell ref="WIM5:WIM6"/>
    <mergeCell ref="WIN5:WIN6"/>
    <mergeCell ref="WIO5:WIO6"/>
    <mergeCell ref="WIP5:WIP6"/>
    <mergeCell ref="WIE5:WIE6"/>
    <mergeCell ref="WIF5:WIF6"/>
    <mergeCell ref="WIG5:WIG6"/>
    <mergeCell ref="WIH5:WIH6"/>
    <mergeCell ref="WII5:WII6"/>
    <mergeCell ref="WIJ5:WIJ6"/>
    <mergeCell ref="WHY5:WHY6"/>
    <mergeCell ref="WHZ5:WHZ6"/>
    <mergeCell ref="WIA5:WIA6"/>
    <mergeCell ref="WIB5:WIB6"/>
    <mergeCell ref="WIC5:WIC6"/>
    <mergeCell ref="WID5:WID6"/>
    <mergeCell ref="WJC5:WJC6"/>
    <mergeCell ref="WJD5:WJD6"/>
    <mergeCell ref="WJE5:WJE6"/>
    <mergeCell ref="WJF5:WJF6"/>
    <mergeCell ref="WJG5:WJG6"/>
    <mergeCell ref="WJH5:WJH6"/>
    <mergeCell ref="WIW5:WIW6"/>
    <mergeCell ref="WIX5:WIX6"/>
    <mergeCell ref="WIY5:WIY6"/>
    <mergeCell ref="WIZ5:WIZ6"/>
    <mergeCell ref="WJA5:WJA6"/>
    <mergeCell ref="WJB5:WJB6"/>
    <mergeCell ref="WIQ5:WIQ6"/>
    <mergeCell ref="WIR5:WIR6"/>
    <mergeCell ref="WIS5:WIS6"/>
    <mergeCell ref="WIT5:WIT6"/>
    <mergeCell ref="WIU5:WIU6"/>
    <mergeCell ref="WIV5:WIV6"/>
    <mergeCell ref="WJU5:WJU6"/>
    <mergeCell ref="WJV5:WJV6"/>
    <mergeCell ref="WJW5:WJW6"/>
    <mergeCell ref="WJX5:WJX6"/>
    <mergeCell ref="WJY5:WJY6"/>
    <mergeCell ref="WJZ5:WJZ6"/>
    <mergeCell ref="WJO5:WJO6"/>
    <mergeCell ref="WJP5:WJP6"/>
    <mergeCell ref="WJQ5:WJQ6"/>
    <mergeCell ref="WJR5:WJR6"/>
    <mergeCell ref="WJS5:WJS6"/>
    <mergeCell ref="WJT5:WJT6"/>
    <mergeCell ref="WJI5:WJI6"/>
    <mergeCell ref="WJJ5:WJJ6"/>
    <mergeCell ref="WJK5:WJK6"/>
    <mergeCell ref="WJL5:WJL6"/>
    <mergeCell ref="WJM5:WJM6"/>
    <mergeCell ref="WJN5:WJN6"/>
    <mergeCell ref="WKM5:WKM6"/>
    <mergeCell ref="WKN5:WKN6"/>
    <mergeCell ref="WKO5:WKO6"/>
    <mergeCell ref="WKP5:WKP6"/>
    <mergeCell ref="WKQ5:WKQ6"/>
    <mergeCell ref="WKR5:WKR6"/>
    <mergeCell ref="WKG5:WKG6"/>
    <mergeCell ref="WKH5:WKH6"/>
    <mergeCell ref="WKI5:WKI6"/>
    <mergeCell ref="WKJ5:WKJ6"/>
    <mergeCell ref="WKK5:WKK6"/>
    <mergeCell ref="WKL5:WKL6"/>
    <mergeCell ref="WKA5:WKA6"/>
    <mergeCell ref="WKB5:WKB6"/>
    <mergeCell ref="WKC5:WKC6"/>
    <mergeCell ref="WKD5:WKD6"/>
    <mergeCell ref="WKE5:WKE6"/>
    <mergeCell ref="WKF5:WKF6"/>
    <mergeCell ref="WLE5:WLE6"/>
    <mergeCell ref="WLF5:WLF6"/>
    <mergeCell ref="WLG5:WLG6"/>
    <mergeCell ref="WLH5:WLH6"/>
    <mergeCell ref="WLI5:WLI6"/>
    <mergeCell ref="WLJ5:WLJ6"/>
    <mergeCell ref="WKY5:WKY6"/>
    <mergeCell ref="WKZ5:WKZ6"/>
    <mergeCell ref="WLA5:WLA6"/>
    <mergeCell ref="WLB5:WLB6"/>
    <mergeCell ref="WLC5:WLC6"/>
    <mergeCell ref="WLD5:WLD6"/>
    <mergeCell ref="WKS5:WKS6"/>
    <mergeCell ref="WKT5:WKT6"/>
    <mergeCell ref="WKU5:WKU6"/>
    <mergeCell ref="WKV5:WKV6"/>
    <mergeCell ref="WKW5:WKW6"/>
    <mergeCell ref="WKX5:WKX6"/>
    <mergeCell ref="WLW5:WLW6"/>
    <mergeCell ref="WLX5:WLX6"/>
    <mergeCell ref="WLY5:WLY6"/>
    <mergeCell ref="WLZ5:WLZ6"/>
    <mergeCell ref="WMA5:WMA6"/>
    <mergeCell ref="WMB5:WMB6"/>
    <mergeCell ref="WLQ5:WLQ6"/>
    <mergeCell ref="WLR5:WLR6"/>
    <mergeCell ref="WLS5:WLS6"/>
    <mergeCell ref="WLT5:WLT6"/>
    <mergeCell ref="WLU5:WLU6"/>
    <mergeCell ref="WLV5:WLV6"/>
    <mergeCell ref="WLK5:WLK6"/>
    <mergeCell ref="WLL5:WLL6"/>
    <mergeCell ref="WLM5:WLM6"/>
    <mergeCell ref="WLN5:WLN6"/>
    <mergeCell ref="WLO5:WLO6"/>
    <mergeCell ref="WLP5:WLP6"/>
    <mergeCell ref="WMO5:WMO6"/>
    <mergeCell ref="WMP5:WMP6"/>
    <mergeCell ref="WMQ5:WMQ6"/>
    <mergeCell ref="WMR5:WMR6"/>
    <mergeCell ref="WMS5:WMS6"/>
    <mergeCell ref="WMT5:WMT6"/>
    <mergeCell ref="WMI5:WMI6"/>
    <mergeCell ref="WMJ5:WMJ6"/>
    <mergeCell ref="WMK5:WMK6"/>
    <mergeCell ref="WML5:WML6"/>
    <mergeCell ref="WMM5:WMM6"/>
    <mergeCell ref="WMN5:WMN6"/>
    <mergeCell ref="WMC5:WMC6"/>
    <mergeCell ref="WMD5:WMD6"/>
    <mergeCell ref="WME5:WME6"/>
    <mergeCell ref="WMF5:WMF6"/>
    <mergeCell ref="WMG5:WMG6"/>
    <mergeCell ref="WMH5:WMH6"/>
    <mergeCell ref="WNG5:WNG6"/>
    <mergeCell ref="WNH5:WNH6"/>
    <mergeCell ref="WNI5:WNI6"/>
    <mergeCell ref="WNJ5:WNJ6"/>
    <mergeCell ref="WNK5:WNK6"/>
    <mergeCell ref="WNL5:WNL6"/>
    <mergeCell ref="WNA5:WNA6"/>
    <mergeCell ref="WNB5:WNB6"/>
    <mergeCell ref="WNC5:WNC6"/>
    <mergeCell ref="WND5:WND6"/>
    <mergeCell ref="WNE5:WNE6"/>
    <mergeCell ref="WNF5:WNF6"/>
    <mergeCell ref="WMU5:WMU6"/>
    <mergeCell ref="WMV5:WMV6"/>
    <mergeCell ref="WMW5:WMW6"/>
    <mergeCell ref="WMX5:WMX6"/>
    <mergeCell ref="WMY5:WMY6"/>
    <mergeCell ref="WMZ5:WMZ6"/>
    <mergeCell ref="WNY5:WNY6"/>
    <mergeCell ref="WNZ5:WNZ6"/>
    <mergeCell ref="WOA5:WOA6"/>
    <mergeCell ref="WOB5:WOB6"/>
    <mergeCell ref="WOC5:WOC6"/>
    <mergeCell ref="WOD5:WOD6"/>
    <mergeCell ref="WNS5:WNS6"/>
    <mergeCell ref="WNT5:WNT6"/>
    <mergeCell ref="WNU5:WNU6"/>
    <mergeCell ref="WNV5:WNV6"/>
    <mergeCell ref="WNW5:WNW6"/>
    <mergeCell ref="WNX5:WNX6"/>
    <mergeCell ref="WNM5:WNM6"/>
    <mergeCell ref="WNN5:WNN6"/>
    <mergeCell ref="WNO5:WNO6"/>
    <mergeCell ref="WNP5:WNP6"/>
    <mergeCell ref="WNQ5:WNQ6"/>
    <mergeCell ref="WNR5:WNR6"/>
    <mergeCell ref="WOQ5:WOQ6"/>
    <mergeCell ref="WOR5:WOR6"/>
    <mergeCell ref="WOS5:WOS6"/>
    <mergeCell ref="WOT5:WOT6"/>
    <mergeCell ref="WOU5:WOU6"/>
    <mergeCell ref="WOV5:WOV6"/>
    <mergeCell ref="WOK5:WOK6"/>
    <mergeCell ref="WOL5:WOL6"/>
    <mergeCell ref="WOM5:WOM6"/>
    <mergeCell ref="WON5:WON6"/>
    <mergeCell ref="WOO5:WOO6"/>
    <mergeCell ref="WOP5:WOP6"/>
    <mergeCell ref="WOE5:WOE6"/>
    <mergeCell ref="WOF5:WOF6"/>
    <mergeCell ref="WOG5:WOG6"/>
    <mergeCell ref="WOH5:WOH6"/>
    <mergeCell ref="WOI5:WOI6"/>
    <mergeCell ref="WOJ5:WOJ6"/>
    <mergeCell ref="WPI5:WPI6"/>
    <mergeCell ref="WPJ5:WPJ6"/>
    <mergeCell ref="WPK5:WPK6"/>
    <mergeCell ref="WPL5:WPL6"/>
    <mergeCell ref="WPM5:WPM6"/>
    <mergeCell ref="WPN5:WPN6"/>
    <mergeCell ref="WPC5:WPC6"/>
    <mergeCell ref="WPD5:WPD6"/>
    <mergeCell ref="WPE5:WPE6"/>
    <mergeCell ref="WPF5:WPF6"/>
    <mergeCell ref="WPG5:WPG6"/>
    <mergeCell ref="WPH5:WPH6"/>
    <mergeCell ref="WOW5:WOW6"/>
    <mergeCell ref="WOX5:WOX6"/>
    <mergeCell ref="WOY5:WOY6"/>
    <mergeCell ref="WOZ5:WOZ6"/>
    <mergeCell ref="WPA5:WPA6"/>
    <mergeCell ref="WPB5:WPB6"/>
    <mergeCell ref="WQA5:WQA6"/>
    <mergeCell ref="WQB5:WQB6"/>
    <mergeCell ref="WQC5:WQC6"/>
    <mergeCell ref="WQD5:WQD6"/>
    <mergeCell ref="WQE5:WQE6"/>
    <mergeCell ref="WQF5:WQF6"/>
    <mergeCell ref="WPU5:WPU6"/>
    <mergeCell ref="WPV5:WPV6"/>
    <mergeCell ref="WPW5:WPW6"/>
    <mergeCell ref="WPX5:WPX6"/>
    <mergeCell ref="WPY5:WPY6"/>
    <mergeCell ref="WPZ5:WPZ6"/>
    <mergeCell ref="WPO5:WPO6"/>
    <mergeCell ref="WPP5:WPP6"/>
    <mergeCell ref="WPQ5:WPQ6"/>
    <mergeCell ref="WPR5:WPR6"/>
    <mergeCell ref="WPS5:WPS6"/>
    <mergeCell ref="WPT5:WPT6"/>
    <mergeCell ref="WQS5:WQS6"/>
    <mergeCell ref="WQT5:WQT6"/>
    <mergeCell ref="WQU5:WQU6"/>
    <mergeCell ref="WQV5:WQV6"/>
    <mergeCell ref="WQW5:WQW6"/>
    <mergeCell ref="WQX5:WQX6"/>
    <mergeCell ref="WQM5:WQM6"/>
    <mergeCell ref="WQN5:WQN6"/>
    <mergeCell ref="WQO5:WQO6"/>
    <mergeCell ref="WQP5:WQP6"/>
    <mergeCell ref="WQQ5:WQQ6"/>
    <mergeCell ref="WQR5:WQR6"/>
    <mergeCell ref="WQG5:WQG6"/>
    <mergeCell ref="WQH5:WQH6"/>
    <mergeCell ref="WQI5:WQI6"/>
    <mergeCell ref="WQJ5:WQJ6"/>
    <mergeCell ref="WQK5:WQK6"/>
    <mergeCell ref="WQL5:WQL6"/>
    <mergeCell ref="WRK5:WRK6"/>
    <mergeCell ref="WRL5:WRL6"/>
    <mergeCell ref="WRM5:WRM6"/>
    <mergeCell ref="WRN5:WRN6"/>
    <mergeCell ref="WRO5:WRO6"/>
    <mergeCell ref="WRP5:WRP6"/>
    <mergeCell ref="WRE5:WRE6"/>
    <mergeCell ref="WRF5:WRF6"/>
    <mergeCell ref="WRG5:WRG6"/>
    <mergeCell ref="WRH5:WRH6"/>
    <mergeCell ref="WRI5:WRI6"/>
    <mergeCell ref="WRJ5:WRJ6"/>
    <mergeCell ref="WQY5:WQY6"/>
    <mergeCell ref="WQZ5:WQZ6"/>
    <mergeCell ref="WRA5:WRA6"/>
    <mergeCell ref="WRB5:WRB6"/>
    <mergeCell ref="WRC5:WRC6"/>
    <mergeCell ref="WRD5:WRD6"/>
    <mergeCell ref="WSC5:WSC6"/>
    <mergeCell ref="WSD5:WSD6"/>
    <mergeCell ref="WSE5:WSE6"/>
    <mergeCell ref="WSF5:WSF6"/>
    <mergeCell ref="WSG5:WSG6"/>
    <mergeCell ref="WSH5:WSH6"/>
    <mergeCell ref="WRW5:WRW6"/>
    <mergeCell ref="WRX5:WRX6"/>
    <mergeCell ref="WRY5:WRY6"/>
    <mergeCell ref="WRZ5:WRZ6"/>
    <mergeCell ref="WSA5:WSA6"/>
    <mergeCell ref="WSB5:WSB6"/>
    <mergeCell ref="WRQ5:WRQ6"/>
    <mergeCell ref="WRR5:WRR6"/>
    <mergeCell ref="WRS5:WRS6"/>
    <mergeCell ref="WRT5:WRT6"/>
    <mergeCell ref="WRU5:WRU6"/>
    <mergeCell ref="WRV5:WRV6"/>
    <mergeCell ref="WSU5:WSU6"/>
    <mergeCell ref="WSV5:WSV6"/>
    <mergeCell ref="WSW5:WSW6"/>
    <mergeCell ref="WSX5:WSX6"/>
    <mergeCell ref="WSY5:WSY6"/>
    <mergeCell ref="WSZ5:WSZ6"/>
    <mergeCell ref="WSO5:WSO6"/>
    <mergeCell ref="WSP5:WSP6"/>
    <mergeCell ref="WSQ5:WSQ6"/>
    <mergeCell ref="WSR5:WSR6"/>
    <mergeCell ref="WSS5:WSS6"/>
    <mergeCell ref="WST5:WST6"/>
    <mergeCell ref="WSI5:WSI6"/>
    <mergeCell ref="WSJ5:WSJ6"/>
    <mergeCell ref="WSK5:WSK6"/>
    <mergeCell ref="WSL5:WSL6"/>
    <mergeCell ref="WSM5:WSM6"/>
    <mergeCell ref="WSN5:WSN6"/>
    <mergeCell ref="WTM5:WTM6"/>
    <mergeCell ref="WTN5:WTN6"/>
    <mergeCell ref="WTO5:WTO6"/>
    <mergeCell ref="WTP5:WTP6"/>
    <mergeCell ref="WTQ5:WTQ6"/>
    <mergeCell ref="WTR5:WTR6"/>
    <mergeCell ref="WTG5:WTG6"/>
    <mergeCell ref="WTH5:WTH6"/>
    <mergeCell ref="WTI5:WTI6"/>
    <mergeCell ref="WTJ5:WTJ6"/>
    <mergeCell ref="WTK5:WTK6"/>
    <mergeCell ref="WTL5:WTL6"/>
    <mergeCell ref="WTA5:WTA6"/>
    <mergeCell ref="WTB5:WTB6"/>
    <mergeCell ref="WTC5:WTC6"/>
    <mergeCell ref="WTD5:WTD6"/>
    <mergeCell ref="WTE5:WTE6"/>
    <mergeCell ref="WTF5:WTF6"/>
    <mergeCell ref="WUE5:WUE6"/>
    <mergeCell ref="WUF5:WUF6"/>
    <mergeCell ref="WUG5:WUG6"/>
    <mergeCell ref="WUH5:WUH6"/>
    <mergeCell ref="WUI5:WUI6"/>
    <mergeCell ref="WUJ5:WUJ6"/>
    <mergeCell ref="WTY5:WTY6"/>
    <mergeCell ref="WTZ5:WTZ6"/>
    <mergeCell ref="WUA5:WUA6"/>
    <mergeCell ref="WUB5:WUB6"/>
    <mergeCell ref="WUC5:WUC6"/>
    <mergeCell ref="WUD5:WUD6"/>
    <mergeCell ref="WTS5:WTS6"/>
    <mergeCell ref="WTT5:WTT6"/>
    <mergeCell ref="WTU5:WTU6"/>
    <mergeCell ref="WTV5:WTV6"/>
    <mergeCell ref="WTW5:WTW6"/>
    <mergeCell ref="WTX5:WTX6"/>
    <mergeCell ref="WUW5:WUW6"/>
    <mergeCell ref="WUX5:WUX6"/>
    <mergeCell ref="WUY5:WUY6"/>
    <mergeCell ref="WUZ5:WUZ6"/>
    <mergeCell ref="WVA5:WVA6"/>
    <mergeCell ref="WVB5:WVB6"/>
    <mergeCell ref="WUQ5:WUQ6"/>
    <mergeCell ref="WUR5:WUR6"/>
    <mergeCell ref="WUS5:WUS6"/>
    <mergeCell ref="WUT5:WUT6"/>
    <mergeCell ref="WUU5:WUU6"/>
    <mergeCell ref="WUV5:WUV6"/>
    <mergeCell ref="WUK5:WUK6"/>
    <mergeCell ref="WUL5:WUL6"/>
    <mergeCell ref="WUM5:WUM6"/>
    <mergeCell ref="WUN5:WUN6"/>
    <mergeCell ref="WUO5:WUO6"/>
    <mergeCell ref="WUP5:WUP6"/>
    <mergeCell ref="WVO5:WVO6"/>
    <mergeCell ref="WVP5:WVP6"/>
    <mergeCell ref="WVQ5:WVQ6"/>
    <mergeCell ref="WVR5:WVR6"/>
    <mergeCell ref="WVS5:WVS6"/>
    <mergeCell ref="WVT5:WVT6"/>
    <mergeCell ref="WVI5:WVI6"/>
    <mergeCell ref="WVJ5:WVJ6"/>
    <mergeCell ref="WVK5:WVK6"/>
    <mergeCell ref="WVL5:WVL6"/>
    <mergeCell ref="WVM5:WVM6"/>
    <mergeCell ref="WVN5:WVN6"/>
    <mergeCell ref="WVC5:WVC6"/>
    <mergeCell ref="WVD5:WVD6"/>
    <mergeCell ref="WVE5:WVE6"/>
    <mergeCell ref="WVF5:WVF6"/>
    <mergeCell ref="WVG5:WVG6"/>
    <mergeCell ref="WVH5:WVH6"/>
    <mergeCell ref="WWG5:WWG6"/>
    <mergeCell ref="WWH5:WWH6"/>
    <mergeCell ref="WWI5:WWI6"/>
    <mergeCell ref="WWJ5:WWJ6"/>
    <mergeCell ref="WWK5:WWK6"/>
    <mergeCell ref="WWL5:WWL6"/>
    <mergeCell ref="WWA5:WWA6"/>
    <mergeCell ref="WWB5:WWB6"/>
    <mergeCell ref="WWC5:WWC6"/>
    <mergeCell ref="WWD5:WWD6"/>
    <mergeCell ref="WWE5:WWE6"/>
    <mergeCell ref="WWF5:WWF6"/>
    <mergeCell ref="WVU5:WVU6"/>
    <mergeCell ref="WVV5:WVV6"/>
    <mergeCell ref="WVW5:WVW6"/>
    <mergeCell ref="WVX5:WVX6"/>
    <mergeCell ref="WVY5:WVY6"/>
    <mergeCell ref="WVZ5:WVZ6"/>
    <mergeCell ref="WWY5:WWY6"/>
    <mergeCell ref="WWZ5:WWZ6"/>
    <mergeCell ref="WXA5:WXA6"/>
    <mergeCell ref="WXB5:WXB6"/>
    <mergeCell ref="WXC5:WXC6"/>
    <mergeCell ref="WXD5:WXD6"/>
    <mergeCell ref="WWS5:WWS6"/>
    <mergeCell ref="WWT5:WWT6"/>
    <mergeCell ref="WWU5:WWU6"/>
    <mergeCell ref="WWV5:WWV6"/>
    <mergeCell ref="WWW5:WWW6"/>
    <mergeCell ref="WWX5:WWX6"/>
    <mergeCell ref="WWM5:WWM6"/>
    <mergeCell ref="WWN5:WWN6"/>
    <mergeCell ref="WWO5:WWO6"/>
    <mergeCell ref="WWP5:WWP6"/>
    <mergeCell ref="WWQ5:WWQ6"/>
    <mergeCell ref="WWR5:WWR6"/>
    <mergeCell ref="WXQ5:WXQ6"/>
    <mergeCell ref="WXR5:WXR6"/>
    <mergeCell ref="WXS5:WXS6"/>
    <mergeCell ref="WXT5:WXT6"/>
    <mergeCell ref="WXU5:WXU6"/>
    <mergeCell ref="WXV5:WXV6"/>
    <mergeCell ref="WXK5:WXK6"/>
    <mergeCell ref="WXL5:WXL6"/>
    <mergeCell ref="WXM5:WXM6"/>
    <mergeCell ref="WXN5:WXN6"/>
    <mergeCell ref="WXO5:WXO6"/>
    <mergeCell ref="WXP5:WXP6"/>
    <mergeCell ref="WXE5:WXE6"/>
    <mergeCell ref="WXF5:WXF6"/>
    <mergeCell ref="WXG5:WXG6"/>
    <mergeCell ref="WXH5:WXH6"/>
    <mergeCell ref="WXI5:WXI6"/>
    <mergeCell ref="WXJ5:WXJ6"/>
    <mergeCell ref="WYI5:WYI6"/>
    <mergeCell ref="WYJ5:WYJ6"/>
    <mergeCell ref="WYK5:WYK6"/>
    <mergeCell ref="WYL5:WYL6"/>
    <mergeCell ref="WYM5:WYM6"/>
    <mergeCell ref="WYN5:WYN6"/>
    <mergeCell ref="WYC5:WYC6"/>
    <mergeCell ref="WYD5:WYD6"/>
    <mergeCell ref="WYE5:WYE6"/>
    <mergeCell ref="WYF5:WYF6"/>
    <mergeCell ref="WYG5:WYG6"/>
    <mergeCell ref="WYH5:WYH6"/>
    <mergeCell ref="WXW5:WXW6"/>
    <mergeCell ref="WXX5:WXX6"/>
    <mergeCell ref="WXY5:WXY6"/>
    <mergeCell ref="WXZ5:WXZ6"/>
    <mergeCell ref="WYA5:WYA6"/>
    <mergeCell ref="WYB5:WYB6"/>
    <mergeCell ref="WZA5:WZA6"/>
    <mergeCell ref="WZB5:WZB6"/>
    <mergeCell ref="WZC5:WZC6"/>
    <mergeCell ref="WZD5:WZD6"/>
    <mergeCell ref="WZE5:WZE6"/>
    <mergeCell ref="WZF5:WZF6"/>
    <mergeCell ref="WYU5:WYU6"/>
    <mergeCell ref="WYV5:WYV6"/>
    <mergeCell ref="WYW5:WYW6"/>
    <mergeCell ref="WYX5:WYX6"/>
    <mergeCell ref="WYY5:WYY6"/>
    <mergeCell ref="WYZ5:WYZ6"/>
    <mergeCell ref="WYO5:WYO6"/>
    <mergeCell ref="WYP5:WYP6"/>
    <mergeCell ref="WYQ5:WYQ6"/>
    <mergeCell ref="WYR5:WYR6"/>
    <mergeCell ref="WYS5:WYS6"/>
    <mergeCell ref="WYT5:WYT6"/>
    <mergeCell ref="WZS5:WZS6"/>
    <mergeCell ref="WZT5:WZT6"/>
    <mergeCell ref="WZU5:WZU6"/>
    <mergeCell ref="WZV5:WZV6"/>
    <mergeCell ref="WZW5:WZW6"/>
    <mergeCell ref="WZX5:WZX6"/>
    <mergeCell ref="WZM5:WZM6"/>
    <mergeCell ref="WZN5:WZN6"/>
    <mergeCell ref="WZO5:WZO6"/>
    <mergeCell ref="WZP5:WZP6"/>
    <mergeCell ref="WZQ5:WZQ6"/>
    <mergeCell ref="WZR5:WZR6"/>
    <mergeCell ref="WZG5:WZG6"/>
    <mergeCell ref="WZH5:WZH6"/>
    <mergeCell ref="WZI5:WZI6"/>
    <mergeCell ref="WZJ5:WZJ6"/>
    <mergeCell ref="WZK5:WZK6"/>
    <mergeCell ref="WZL5:WZL6"/>
    <mergeCell ref="XAK5:XAK6"/>
    <mergeCell ref="XAL5:XAL6"/>
    <mergeCell ref="XAM5:XAM6"/>
    <mergeCell ref="XAN5:XAN6"/>
    <mergeCell ref="XAO5:XAO6"/>
    <mergeCell ref="XAP5:XAP6"/>
    <mergeCell ref="XAE5:XAE6"/>
    <mergeCell ref="XAF5:XAF6"/>
    <mergeCell ref="XAG5:XAG6"/>
    <mergeCell ref="XAH5:XAH6"/>
    <mergeCell ref="XAI5:XAI6"/>
    <mergeCell ref="XAJ5:XAJ6"/>
    <mergeCell ref="WZY5:WZY6"/>
    <mergeCell ref="WZZ5:WZZ6"/>
    <mergeCell ref="XAA5:XAA6"/>
    <mergeCell ref="XAB5:XAB6"/>
    <mergeCell ref="XAC5:XAC6"/>
    <mergeCell ref="XAD5:XAD6"/>
    <mergeCell ref="XBC5:XBC6"/>
    <mergeCell ref="XBD5:XBD6"/>
    <mergeCell ref="XBE5:XBE6"/>
    <mergeCell ref="XBF5:XBF6"/>
    <mergeCell ref="XBG5:XBG6"/>
    <mergeCell ref="XBH5:XBH6"/>
    <mergeCell ref="XAW5:XAW6"/>
    <mergeCell ref="XAX5:XAX6"/>
    <mergeCell ref="XAY5:XAY6"/>
    <mergeCell ref="XAZ5:XAZ6"/>
    <mergeCell ref="XBA5:XBA6"/>
    <mergeCell ref="XBB5:XBB6"/>
    <mergeCell ref="XAQ5:XAQ6"/>
    <mergeCell ref="XAR5:XAR6"/>
    <mergeCell ref="XAS5:XAS6"/>
    <mergeCell ref="XAT5:XAT6"/>
    <mergeCell ref="XAU5:XAU6"/>
    <mergeCell ref="XAV5:XAV6"/>
    <mergeCell ref="XBU5:XBU6"/>
    <mergeCell ref="XBV5:XBV6"/>
    <mergeCell ref="XBW5:XBW6"/>
    <mergeCell ref="XBX5:XBX6"/>
    <mergeCell ref="XBY5:XBY6"/>
    <mergeCell ref="XBZ5:XBZ6"/>
    <mergeCell ref="XBO5:XBO6"/>
    <mergeCell ref="XBP5:XBP6"/>
    <mergeCell ref="XBQ5:XBQ6"/>
    <mergeCell ref="XBR5:XBR6"/>
    <mergeCell ref="XBS5:XBS6"/>
    <mergeCell ref="XBT5:XBT6"/>
    <mergeCell ref="XBI5:XBI6"/>
    <mergeCell ref="XBJ5:XBJ6"/>
    <mergeCell ref="XBK5:XBK6"/>
    <mergeCell ref="XBL5:XBL6"/>
    <mergeCell ref="XBM5:XBM6"/>
    <mergeCell ref="XBN5:XBN6"/>
    <mergeCell ref="XCX5:XCX6"/>
    <mergeCell ref="XCM5:XCM6"/>
    <mergeCell ref="XCN5:XCN6"/>
    <mergeCell ref="XCO5:XCO6"/>
    <mergeCell ref="XCP5:XCP6"/>
    <mergeCell ref="XCQ5:XCQ6"/>
    <mergeCell ref="XCR5:XCR6"/>
    <mergeCell ref="XCG5:XCG6"/>
    <mergeCell ref="XCH5:XCH6"/>
    <mergeCell ref="XCI5:XCI6"/>
    <mergeCell ref="XCJ5:XCJ6"/>
    <mergeCell ref="XCK5:XCK6"/>
    <mergeCell ref="XCL5:XCL6"/>
    <mergeCell ref="XCA5:XCA6"/>
    <mergeCell ref="XCB5:XCB6"/>
    <mergeCell ref="XCC5:XCC6"/>
    <mergeCell ref="XCD5:XCD6"/>
    <mergeCell ref="XCE5:XCE6"/>
    <mergeCell ref="XCF5:XCF6"/>
    <mergeCell ref="B25:Q25"/>
    <mergeCell ref="B26:Q26"/>
    <mergeCell ref="B27:Q27"/>
    <mergeCell ref="XDQ5:XDQ6"/>
    <mergeCell ref="XDR5:XDR6"/>
    <mergeCell ref="XDS5:XDS6"/>
    <mergeCell ref="XDT5:XDT6"/>
    <mergeCell ref="XDU5:XDU6"/>
    <mergeCell ref="XDV5:XDV6"/>
    <mergeCell ref="XDK5:XDK6"/>
    <mergeCell ref="XDL5:XDL6"/>
    <mergeCell ref="XDM5:XDM6"/>
    <mergeCell ref="XDN5:XDN6"/>
    <mergeCell ref="XDO5:XDO6"/>
    <mergeCell ref="XDP5:XDP6"/>
    <mergeCell ref="XDE5:XDE6"/>
    <mergeCell ref="XDF5:XDF6"/>
    <mergeCell ref="XDG5:XDG6"/>
    <mergeCell ref="XDH5:XDH6"/>
    <mergeCell ref="XDI5:XDI6"/>
    <mergeCell ref="XDJ5:XDJ6"/>
    <mergeCell ref="XCY5:XCY6"/>
    <mergeCell ref="XCZ5:XCZ6"/>
    <mergeCell ref="XDA5:XDA6"/>
    <mergeCell ref="XDB5:XDB6"/>
    <mergeCell ref="XDC5:XDC6"/>
    <mergeCell ref="XDD5:XDD6"/>
    <mergeCell ref="XCS5:XCS6"/>
    <mergeCell ref="XCT5:XCT6"/>
    <mergeCell ref="XCU5:XCU6"/>
    <mergeCell ref="XCV5:XCV6"/>
    <mergeCell ref="XCW5:XCW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AA28"/>
  <sheetViews>
    <sheetView zoomScale="120" zoomScaleNormal="120" workbookViewId="0"/>
  </sheetViews>
  <sheetFormatPr baseColWidth="10" defaultColWidth="11.42578125" defaultRowHeight="9" x14ac:dyDescent="0.15"/>
  <cols>
    <col min="1" max="1" width="11.42578125" style="2"/>
    <col min="2" max="2" width="27.85546875" style="2" customWidth="1"/>
    <col min="3" max="17" width="7.7109375" style="2" customWidth="1"/>
    <col min="18" max="16384" width="11.42578125" style="2"/>
  </cols>
  <sheetData>
    <row r="2" spans="2:27" ht="15" customHeight="1" x14ac:dyDescent="0.15">
      <c r="B2" s="212" t="s">
        <v>1000</v>
      </c>
      <c r="C2" s="212"/>
      <c r="D2" s="212"/>
      <c r="E2" s="212"/>
      <c r="F2" s="212"/>
      <c r="G2" s="212"/>
      <c r="H2" s="212"/>
      <c r="I2" s="212"/>
      <c r="J2" s="212"/>
      <c r="K2" s="212"/>
      <c r="L2" s="212"/>
      <c r="M2" s="212"/>
      <c r="N2" s="212"/>
      <c r="O2" s="212"/>
      <c r="P2" s="212"/>
      <c r="Q2" s="212"/>
    </row>
    <row r="3" spans="2:27" ht="16.5" customHeight="1" thickBot="1" x14ac:dyDescent="0.2">
      <c r="B3" s="213" t="s">
        <v>989</v>
      </c>
      <c r="C3" s="213"/>
      <c r="D3" s="213"/>
      <c r="E3" s="213"/>
      <c r="F3" s="213"/>
      <c r="G3" s="213"/>
      <c r="H3" s="213"/>
      <c r="I3" s="213"/>
      <c r="J3" s="213"/>
      <c r="K3" s="213"/>
      <c r="L3" s="213"/>
      <c r="M3" s="213"/>
      <c r="N3" s="213"/>
      <c r="O3" s="213"/>
      <c r="P3" s="213"/>
      <c r="Q3" s="213"/>
    </row>
    <row r="4" spans="2:27" ht="16.5" customHeight="1" thickBot="1" x14ac:dyDescent="0.2">
      <c r="B4" s="193" t="s">
        <v>1</v>
      </c>
      <c r="C4" s="36">
        <v>2018</v>
      </c>
      <c r="D4" s="36">
        <v>2019</v>
      </c>
      <c r="E4" s="36">
        <v>2020</v>
      </c>
      <c r="F4" s="36">
        <v>2021</v>
      </c>
      <c r="G4" s="36">
        <v>2022</v>
      </c>
      <c r="H4" s="36">
        <v>2023</v>
      </c>
      <c r="I4" s="36">
        <v>2024</v>
      </c>
      <c r="J4" s="36">
        <v>2025</v>
      </c>
      <c r="K4" s="36">
        <v>2026</v>
      </c>
      <c r="L4" s="36">
        <v>2027</v>
      </c>
      <c r="M4" s="36">
        <v>2028</v>
      </c>
      <c r="N4" s="36">
        <v>2029</v>
      </c>
      <c r="O4" s="36">
        <v>2030</v>
      </c>
      <c r="P4" s="36">
        <v>2031</v>
      </c>
      <c r="Q4" s="36">
        <v>2032</v>
      </c>
    </row>
    <row r="5" spans="2:27" ht="9.75" thickBot="1" x14ac:dyDescent="0.2">
      <c r="B5" s="199" t="s">
        <v>2</v>
      </c>
      <c r="C5" s="40">
        <f>SUM(C6:C11)</f>
        <v>232995.0902492828</v>
      </c>
      <c r="D5" s="40">
        <f t="shared" ref="D5:Q5" si="0">SUM(D6:D11)</f>
        <v>234220.3852292134</v>
      </c>
      <c r="E5" s="40">
        <f t="shared" si="0"/>
        <v>238535.22784240969</v>
      </c>
      <c r="F5" s="40">
        <f t="shared" si="0"/>
        <v>241339.65813114709</v>
      </c>
      <c r="G5" s="40">
        <f t="shared" si="0"/>
        <v>239658.18881062174</v>
      </c>
      <c r="H5" s="40">
        <f t="shared" si="0"/>
        <v>243490.70513666607</v>
      </c>
      <c r="I5" s="40">
        <f t="shared" si="0"/>
        <v>243551.32454305649</v>
      </c>
      <c r="J5" s="40">
        <f t="shared" si="0"/>
        <v>251106.57800318312</v>
      </c>
      <c r="K5" s="40">
        <f t="shared" si="0"/>
        <v>257258.54756989371</v>
      </c>
      <c r="L5" s="40">
        <f t="shared" si="0"/>
        <v>262611.15361583669</v>
      </c>
      <c r="M5" s="40">
        <f t="shared" si="0"/>
        <v>268704.10936432087</v>
      </c>
      <c r="N5" s="40">
        <f t="shared" si="0"/>
        <v>274889.0613742288</v>
      </c>
      <c r="O5" s="40">
        <f t="shared" si="0"/>
        <v>279058.33913414337</v>
      </c>
      <c r="P5" s="40">
        <f t="shared" si="0"/>
        <v>286252.64805450849</v>
      </c>
      <c r="Q5" s="40">
        <f t="shared" si="0"/>
        <v>292433.77966739621</v>
      </c>
    </row>
    <row r="6" spans="2:27" ht="9.75" thickBot="1" x14ac:dyDescent="0.2">
      <c r="B6" s="37" t="s">
        <v>65</v>
      </c>
      <c r="C6" s="38">
        <v>164713.77253563068</v>
      </c>
      <c r="D6" s="38">
        <v>170742.94911553236</v>
      </c>
      <c r="E6" s="38">
        <v>176844.14010608723</v>
      </c>
      <c r="F6" s="38">
        <v>183344.35617265015</v>
      </c>
      <c r="G6" s="38">
        <v>186126.19701827323</v>
      </c>
      <c r="H6" s="38">
        <v>191721.47664951204</v>
      </c>
      <c r="I6" s="38">
        <v>189770.38793002244</v>
      </c>
      <c r="J6" s="38">
        <v>197489.45843000643</v>
      </c>
      <c r="K6" s="38">
        <v>201084.65081257472</v>
      </c>
      <c r="L6" s="38">
        <v>209009.91849373744</v>
      </c>
      <c r="M6" s="38">
        <v>212760.35275361105</v>
      </c>
      <c r="N6" s="38">
        <v>221174.0386932299</v>
      </c>
      <c r="O6" s="38">
        <v>231980.9364635504</v>
      </c>
      <c r="P6" s="38">
        <v>239166.40692651892</v>
      </c>
      <c r="Q6" s="38">
        <v>246990.4658645438</v>
      </c>
      <c r="R6" s="42"/>
      <c r="S6" s="42"/>
      <c r="T6" s="42"/>
      <c r="U6" s="42"/>
      <c r="V6" s="42"/>
      <c r="W6" s="42"/>
      <c r="X6" s="42"/>
      <c r="Y6" s="42"/>
      <c r="Z6" s="42"/>
      <c r="AA6" s="42"/>
    </row>
    <row r="7" spans="2:27" ht="9.75" thickBot="1" x14ac:dyDescent="0.2">
      <c r="B7" s="37" t="s">
        <v>81</v>
      </c>
      <c r="C7" s="38">
        <v>25014.350656207313</v>
      </c>
      <c r="D7" s="38">
        <v>20905.064837823196</v>
      </c>
      <c r="E7" s="38">
        <v>17870.245848638944</v>
      </c>
      <c r="F7" s="38">
        <v>12377.044855763495</v>
      </c>
      <c r="G7" s="38">
        <v>10720.063950209995</v>
      </c>
      <c r="H7" s="38">
        <v>9534.4253352400392</v>
      </c>
      <c r="I7" s="38">
        <v>9293.2480291996708</v>
      </c>
      <c r="J7" s="38">
        <v>9286.9916528001595</v>
      </c>
      <c r="K7" s="38">
        <v>9286.9916527997902</v>
      </c>
      <c r="L7" s="38">
        <v>9286.9916528005997</v>
      </c>
      <c r="M7" s="38">
        <v>9292.7597791997705</v>
      </c>
      <c r="N7" s="38">
        <v>9286.9916528001504</v>
      </c>
      <c r="O7" s="38">
        <v>9286.9916528003396</v>
      </c>
      <c r="P7" s="38">
        <v>9286.9916527999503</v>
      </c>
      <c r="Q7" s="38">
        <v>7540.4204070326159</v>
      </c>
      <c r="R7" s="42"/>
      <c r="S7" s="42"/>
      <c r="T7" s="42"/>
      <c r="U7" s="42"/>
      <c r="V7" s="42"/>
      <c r="W7" s="42"/>
      <c r="X7" s="42"/>
      <c r="Y7" s="42"/>
      <c r="Z7" s="42"/>
      <c r="AA7" s="42"/>
    </row>
    <row r="8" spans="2:27" ht="9.75" thickBot="1" x14ac:dyDescent="0.2">
      <c r="B8" s="37" t="s">
        <v>75</v>
      </c>
      <c r="C8" s="38">
        <v>34501.859872000045</v>
      </c>
      <c r="D8" s="38">
        <v>35369.687502879584</v>
      </c>
      <c r="E8" s="38">
        <v>35529.265157920119</v>
      </c>
      <c r="F8" s="38">
        <v>35450.234378800371</v>
      </c>
      <c r="G8" s="38">
        <v>35450.234378800174</v>
      </c>
      <c r="H8" s="38">
        <v>35450.234378799971</v>
      </c>
      <c r="I8" s="38">
        <v>35529.265157919886</v>
      </c>
      <c r="J8" s="38">
        <v>35450.234378799985</v>
      </c>
      <c r="K8" s="38">
        <v>35450.234378800298</v>
      </c>
      <c r="L8" s="38">
        <v>35450.234378800284</v>
      </c>
      <c r="M8" s="38">
        <v>35529.265157919981</v>
      </c>
      <c r="N8" s="38">
        <v>35450.234378800036</v>
      </c>
      <c r="O8" s="38">
        <v>28846.234378800003</v>
      </c>
      <c r="P8" s="38">
        <v>28846.234378800003</v>
      </c>
      <c r="Q8" s="38">
        <v>28925.265157919999</v>
      </c>
      <c r="R8" s="42"/>
      <c r="S8" s="42"/>
      <c r="T8" s="42"/>
      <c r="U8" s="42"/>
      <c r="V8" s="42"/>
      <c r="W8" s="42"/>
      <c r="X8" s="42"/>
      <c r="Y8" s="42"/>
      <c r="Z8" s="42"/>
      <c r="AA8" s="42"/>
    </row>
    <row r="9" spans="2:27" ht="9.75" thickBot="1" x14ac:dyDescent="0.2">
      <c r="B9" s="37" t="s">
        <v>68</v>
      </c>
      <c r="C9" s="38">
        <v>2380.1347016439372</v>
      </c>
      <c r="D9" s="38">
        <v>1220.9481015077586</v>
      </c>
      <c r="E9" s="38">
        <v>1940.8899106443375</v>
      </c>
      <c r="F9" s="38">
        <v>4032.3170416906387</v>
      </c>
      <c r="G9" s="38">
        <v>1355.5432798761869</v>
      </c>
      <c r="H9" s="38">
        <v>1240.8319704629764</v>
      </c>
      <c r="I9" s="38">
        <v>238.01089531380799</v>
      </c>
      <c r="J9" s="38">
        <v>241.97108698099802</v>
      </c>
      <c r="K9" s="38">
        <v>2811.9601500672434</v>
      </c>
      <c r="L9" s="38">
        <v>267.26274149963803</v>
      </c>
      <c r="M9" s="38">
        <v>2507.9979495872699</v>
      </c>
      <c r="N9" s="38">
        <v>321.14952930080807</v>
      </c>
      <c r="O9" s="38">
        <v>355.65674999330821</v>
      </c>
      <c r="P9" s="38">
        <v>395.02311000081812</v>
      </c>
      <c r="Q9" s="38">
        <v>434.42940029759791</v>
      </c>
      <c r="R9" s="42"/>
      <c r="S9" s="42"/>
      <c r="T9" s="42"/>
      <c r="U9" s="42"/>
      <c r="V9" s="42"/>
      <c r="W9" s="42"/>
      <c r="X9" s="42"/>
      <c r="Y9" s="42"/>
      <c r="Z9" s="42"/>
      <c r="AA9" s="42"/>
    </row>
    <row r="10" spans="2:27" ht="9.75" thickBot="1" x14ac:dyDescent="0.2">
      <c r="B10" s="37" t="s">
        <v>78</v>
      </c>
      <c r="C10" s="38">
        <v>2559.9724838008692</v>
      </c>
      <c r="D10" s="38">
        <v>2156.7356714707503</v>
      </c>
      <c r="E10" s="38">
        <v>2525.6868191190824</v>
      </c>
      <c r="F10" s="38">
        <v>2310.7056822424197</v>
      </c>
      <c r="G10" s="38">
        <v>2181.1501834620908</v>
      </c>
      <c r="H10" s="38">
        <v>1718.7368026509628</v>
      </c>
      <c r="I10" s="38">
        <v>1493.5406186007431</v>
      </c>
      <c r="J10" s="38">
        <v>1420.3452745956531</v>
      </c>
      <c r="K10" s="38">
        <v>1407.1333956515944</v>
      </c>
      <c r="L10" s="38">
        <v>1379.1691689986321</v>
      </c>
      <c r="M10" s="38">
        <v>1386.8618120027329</v>
      </c>
      <c r="N10" s="38">
        <v>1439.0699400978262</v>
      </c>
      <c r="O10" s="38">
        <v>1370.9427089991818</v>
      </c>
      <c r="P10" s="38">
        <v>1340.4148063887219</v>
      </c>
      <c r="Q10" s="38">
        <v>1316.3269256022932</v>
      </c>
      <c r="R10" s="42"/>
      <c r="S10" s="42"/>
      <c r="T10" s="42"/>
      <c r="U10" s="42"/>
      <c r="V10" s="42"/>
      <c r="W10" s="42"/>
      <c r="X10" s="42"/>
      <c r="Y10" s="42"/>
      <c r="Z10" s="42"/>
      <c r="AA10" s="42"/>
    </row>
    <row r="11" spans="2:27" ht="9.75" thickBot="1" x14ac:dyDescent="0.2">
      <c r="B11" s="37" t="s">
        <v>91</v>
      </c>
      <c r="C11" s="38">
        <v>3824.99999999998</v>
      </c>
      <c r="D11" s="38">
        <v>3824.9999999997299</v>
      </c>
      <c r="E11" s="38">
        <v>3825</v>
      </c>
      <c r="F11" s="38">
        <v>3825.00000000002</v>
      </c>
      <c r="G11" s="38">
        <v>3825.00000000007</v>
      </c>
      <c r="H11" s="38">
        <v>3825.00000000009</v>
      </c>
      <c r="I11" s="38">
        <v>7226.8719119999496</v>
      </c>
      <c r="J11" s="38">
        <v>7217.5771799999002</v>
      </c>
      <c r="K11" s="38">
        <v>7217.5771800000703</v>
      </c>
      <c r="L11" s="38">
        <v>7217.5771800000703</v>
      </c>
      <c r="M11" s="38">
        <v>7226.8719120000696</v>
      </c>
      <c r="N11" s="38">
        <v>7217.5771800000703</v>
      </c>
      <c r="O11" s="38">
        <v>7217.5771800000703</v>
      </c>
      <c r="P11" s="38">
        <v>7217.5771800000703</v>
      </c>
      <c r="Q11" s="38">
        <v>7226.8719119999496</v>
      </c>
      <c r="R11" s="42"/>
      <c r="S11" s="42"/>
      <c r="T11" s="42"/>
      <c r="U11" s="42"/>
      <c r="V11" s="42"/>
      <c r="W11" s="42"/>
      <c r="X11" s="42"/>
      <c r="Y11" s="42"/>
      <c r="Z11" s="42"/>
      <c r="AA11" s="42"/>
    </row>
    <row r="12" spans="2:27" ht="9.75" thickBot="1" x14ac:dyDescent="0.2">
      <c r="B12" s="199" t="s">
        <v>9</v>
      </c>
      <c r="C12" s="40">
        <f>C13+C19</f>
        <v>80340.334083092021</v>
      </c>
      <c r="D12" s="40">
        <f t="shared" ref="D12:P12" si="1">D13+D19</f>
        <v>89577.977550531126</v>
      </c>
      <c r="E12" s="40">
        <f t="shared" si="1"/>
        <v>95862.987716498727</v>
      </c>
      <c r="F12" s="40">
        <f t="shared" si="1"/>
        <v>104039.93011454414</v>
      </c>
      <c r="G12" s="40">
        <f t="shared" si="1"/>
        <v>116843.40486617794</v>
      </c>
      <c r="H12" s="40">
        <f t="shared" si="1"/>
        <v>124161.83160821364</v>
      </c>
      <c r="I12" s="40">
        <f t="shared" si="1"/>
        <v>135745.89501734459</v>
      </c>
      <c r="J12" s="40">
        <f t="shared" si="1"/>
        <v>139801.53226017996</v>
      </c>
      <c r="K12" s="40">
        <f t="shared" si="1"/>
        <v>145485.05429694388</v>
      </c>
      <c r="L12" s="40">
        <f t="shared" si="1"/>
        <v>152495.7946289106</v>
      </c>
      <c r="M12" s="40">
        <f t="shared" si="1"/>
        <v>159270.95699698169</v>
      </c>
      <c r="N12" s="40">
        <f t="shared" si="1"/>
        <v>166412.45327312045</v>
      </c>
      <c r="O12" s="40">
        <f t="shared" si="1"/>
        <v>176204.29244737947</v>
      </c>
      <c r="P12" s="40">
        <f t="shared" si="1"/>
        <v>183520.37128920641</v>
      </c>
      <c r="Q12" s="40">
        <f>Q13+Q19</f>
        <v>192354.50357962141</v>
      </c>
      <c r="R12" s="42"/>
      <c r="S12" s="42"/>
      <c r="T12" s="42"/>
      <c r="U12" s="42"/>
      <c r="V12" s="42"/>
      <c r="W12" s="42"/>
      <c r="X12" s="42"/>
      <c r="Y12" s="42"/>
      <c r="Z12" s="42"/>
      <c r="AA12" s="42"/>
    </row>
    <row r="13" spans="2:27" ht="9.75" thickBot="1" x14ac:dyDescent="0.2">
      <c r="B13" s="43" t="s">
        <v>978</v>
      </c>
      <c r="C13" s="38">
        <f>SUM(C14:C18)</f>
        <v>54002.539939758477</v>
      </c>
      <c r="D13" s="38">
        <f t="shared" ref="D13:Q13" si="2">SUM(D14:D18)</f>
        <v>63048.621231414611</v>
      </c>
      <c r="E13" s="38">
        <f t="shared" si="2"/>
        <v>70341.912031524553</v>
      </c>
      <c r="F13" s="38">
        <f t="shared" si="2"/>
        <v>76711.953927624141</v>
      </c>
      <c r="G13" s="38">
        <f t="shared" si="2"/>
        <v>88270.355607417921</v>
      </c>
      <c r="H13" s="38">
        <f t="shared" si="2"/>
        <v>92822.709954844919</v>
      </c>
      <c r="I13" s="38">
        <f t="shared" si="2"/>
        <v>102224.84613561658</v>
      </c>
      <c r="J13" s="38">
        <f t="shared" si="2"/>
        <v>106579.56155748334</v>
      </c>
      <c r="K13" s="38">
        <f t="shared" si="2"/>
        <v>108883.85219735924</v>
      </c>
      <c r="L13" s="38">
        <f t="shared" si="2"/>
        <v>114228.76852335222</v>
      </c>
      <c r="M13" s="38">
        <f t="shared" si="2"/>
        <v>118986.0546698937</v>
      </c>
      <c r="N13" s="38">
        <f t="shared" si="2"/>
        <v>120963.23209928496</v>
      </c>
      <c r="O13" s="38">
        <f t="shared" si="2"/>
        <v>125851.19654208422</v>
      </c>
      <c r="P13" s="38">
        <f t="shared" si="2"/>
        <v>129518.0188401419</v>
      </c>
      <c r="Q13" s="38">
        <f t="shared" si="2"/>
        <v>134890.63954073127</v>
      </c>
      <c r="R13" s="42"/>
      <c r="S13" s="42"/>
      <c r="T13" s="42"/>
      <c r="U13" s="42"/>
      <c r="V13" s="42"/>
      <c r="W13" s="42"/>
      <c r="X13" s="42"/>
      <c r="Y13" s="42"/>
      <c r="Z13" s="42"/>
      <c r="AA13" s="42"/>
    </row>
    <row r="14" spans="2:27" ht="9.75" thickBot="1" x14ac:dyDescent="0.2">
      <c r="B14" s="44" t="s">
        <v>979</v>
      </c>
      <c r="C14" s="38">
        <v>32207.796236400012</v>
      </c>
      <c r="D14" s="38">
        <v>32328.772017504016</v>
      </c>
      <c r="E14" s="38">
        <v>32404.12083350405</v>
      </c>
      <c r="F14" s="38">
        <v>32333.889783696013</v>
      </c>
      <c r="G14" s="38">
        <v>32333.889783696013</v>
      </c>
      <c r="H14" s="38">
        <v>32333.889783696013</v>
      </c>
      <c r="I14" s="38">
        <v>34433.268567264051</v>
      </c>
      <c r="J14" s="38">
        <v>34565.262387070543</v>
      </c>
      <c r="K14" s="38">
        <v>34565.262387070543</v>
      </c>
      <c r="L14" s="38">
        <v>34705.305698976001</v>
      </c>
      <c r="M14" s="38">
        <v>36684.802578864052</v>
      </c>
      <c r="N14" s="38">
        <v>36917.618368062795</v>
      </c>
      <c r="O14" s="38">
        <v>39246.419924185204</v>
      </c>
      <c r="P14" s="38">
        <v>39252.947075838252</v>
      </c>
      <c r="Q14" s="38">
        <v>40563.394482733536</v>
      </c>
      <c r="R14" s="42"/>
      <c r="S14" s="42"/>
      <c r="T14" s="42"/>
      <c r="U14" s="42"/>
      <c r="V14" s="42"/>
      <c r="W14" s="42"/>
      <c r="X14" s="42"/>
      <c r="Y14" s="42"/>
      <c r="Z14" s="42"/>
      <c r="AA14" s="42"/>
    </row>
    <row r="15" spans="2:27" ht="9.75" thickBot="1" x14ac:dyDescent="0.2">
      <c r="B15" s="44" t="s">
        <v>980</v>
      </c>
      <c r="C15" s="38">
        <v>13833.003252268623</v>
      </c>
      <c r="D15" s="38">
        <v>18154.774343525169</v>
      </c>
      <c r="E15" s="38">
        <v>23600.270511091418</v>
      </c>
      <c r="F15" s="38">
        <v>26390.234556334399</v>
      </c>
      <c r="G15" s="38">
        <v>36134.133611873585</v>
      </c>
      <c r="H15" s="38">
        <v>40179.671204210681</v>
      </c>
      <c r="I15" s="38">
        <v>46899.20016715931</v>
      </c>
      <c r="J15" s="38">
        <v>50451.951712117341</v>
      </c>
      <c r="K15" s="38">
        <v>51121.183889945787</v>
      </c>
      <c r="L15" s="38">
        <v>53984.026185296156</v>
      </c>
      <c r="M15" s="38">
        <v>55140.678894989825</v>
      </c>
      <c r="N15" s="38">
        <v>56352.468275026076</v>
      </c>
      <c r="O15" s="38">
        <v>57454.472206710074</v>
      </c>
      <c r="P15" s="38">
        <v>59536.417407570545</v>
      </c>
      <c r="Q15" s="38">
        <v>62236.911811044483</v>
      </c>
      <c r="R15" s="42"/>
      <c r="S15" s="42"/>
      <c r="T15" s="42"/>
      <c r="U15" s="42"/>
      <c r="V15" s="42"/>
      <c r="W15" s="42"/>
      <c r="X15" s="42"/>
      <c r="Y15" s="42"/>
      <c r="Z15" s="42"/>
      <c r="AA15" s="42"/>
    </row>
    <row r="16" spans="2:27" ht="9.75" thickBot="1" x14ac:dyDescent="0.2">
      <c r="B16" s="44" t="s">
        <v>981</v>
      </c>
      <c r="C16" s="38">
        <v>6671.3625391916721</v>
      </c>
      <c r="D16" s="38">
        <v>6651.4583999996412</v>
      </c>
      <c r="E16" s="38">
        <v>5552.5331962750151</v>
      </c>
      <c r="F16" s="38">
        <v>6402.6911999995891</v>
      </c>
      <c r="G16" s="38">
        <v>6306.4991999994509</v>
      </c>
      <c r="H16" s="38">
        <v>6306.49919999958</v>
      </c>
      <c r="I16" s="38">
        <v>6323.7772800006305</v>
      </c>
      <c r="J16" s="38">
        <v>6490.8095999997904</v>
      </c>
      <c r="K16" s="38">
        <v>7542.0096000004096</v>
      </c>
      <c r="L16" s="38">
        <v>9294.0096000003214</v>
      </c>
      <c r="M16" s="38">
        <v>10256.787706329005</v>
      </c>
      <c r="N16" s="38">
        <v>10228.763696202433</v>
      </c>
      <c r="O16" s="38">
        <v>10929.563696202626</v>
      </c>
      <c r="P16" s="38">
        <v>11666.66513620263</v>
      </c>
      <c r="Q16" s="38">
        <v>12068.259322329164</v>
      </c>
      <c r="R16" s="42"/>
      <c r="S16" s="42"/>
      <c r="T16" s="42"/>
      <c r="U16" s="42"/>
      <c r="V16" s="42"/>
      <c r="W16" s="42"/>
      <c r="X16" s="42"/>
      <c r="Y16" s="42"/>
      <c r="Z16" s="42"/>
      <c r="AA16" s="42"/>
    </row>
    <row r="17" spans="2:27" ht="9.75" thickBot="1" x14ac:dyDescent="0.2">
      <c r="B17" s="44" t="s">
        <v>982</v>
      </c>
      <c r="C17" s="38">
        <v>1266.0486764678597</v>
      </c>
      <c r="D17" s="38">
        <v>5889.2872349554764</v>
      </c>
      <c r="E17" s="38">
        <v>8760.5830899245229</v>
      </c>
      <c r="F17" s="38">
        <v>11560.80915216384</v>
      </c>
      <c r="G17" s="38">
        <v>13471.503776418553</v>
      </c>
      <c r="H17" s="38">
        <v>13978.320531508334</v>
      </c>
      <c r="I17" s="38">
        <v>14544.195720463031</v>
      </c>
      <c r="J17" s="38">
        <v>15047.208622865353</v>
      </c>
      <c r="K17" s="38">
        <v>15631.067084912187</v>
      </c>
      <c r="L17" s="38">
        <v>16221.097803649427</v>
      </c>
      <c r="M17" s="38">
        <v>16879.381088981278</v>
      </c>
      <c r="N17" s="38">
        <v>17440.052524563347</v>
      </c>
      <c r="O17" s="38">
        <v>18196.411479555994</v>
      </c>
      <c r="P17" s="38">
        <v>19037.659985100152</v>
      </c>
      <c r="Q17" s="38">
        <v>19997.669523894529</v>
      </c>
      <c r="R17" s="42"/>
      <c r="S17" s="42"/>
      <c r="T17" s="42"/>
      <c r="U17" s="42"/>
      <c r="V17" s="42"/>
      <c r="W17" s="42"/>
      <c r="X17" s="42"/>
      <c r="Y17" s="42"/>
      <c r="Z17" s="42"/>
      <c r="AA17" s="42"/>
    </row>
    <row r="18" spans="2:27" ht="9.75" thickBot="1" x14ac:dyDescent="0.2">
      <c r="B18" s="44" t="s">
        <v>983</v>
      </c>
      <c r="C18" s="38">
        <v>24.3292354303099</v>
      </c>
      <c r="D18" s="38">
        <v>24.3292354303099</v>
      </c>
      <c r="E18" s="38">
        <v>24.404400729549899</v>
      </c>
      <c r="F18" s="38">
        <v>24.3292354303099</v>
      </c>
      <c r="G18" s="38">
        <v>24.3292354303099</v>
      </c>
      <c r="H18" s="38">
        <v>24.3292354303099</v>
      </c>
      <c r="I18" s="38">
        <v>24.404400729549899</v>
      </c>
      <c r="J18" s="38">
        <v>24.3292354303099</v>
      </c>
      <c r="K18" s="38">
        <v>24.3292354303099</v>
      </c>
      <c r="L18" s="38">
        <v>24.3292354303099</v>
      </c>
      <c r="M18" s="38">
        <v>24.404400729549899</v>
      </c>
      <c r="N18" s="38">
        <v>24.3292354303099</v>
      </c>
      <c r="O18" s="38">
        <v>24.3292354303099</v>
      </c>
      <c r="P18" s="38">
        <v>24.3292354303099</v>
      </c>
      <c r="Q18" s="38">
        <v>24.404400729549899</v>
      </c>
      <c r="R18" s="42"/>
      <c r="S18" s="42"/>
      <c r="T18" s="42"/>
      <c r="U18" s="42"/>
      <c r="V18" s="42"/>
      <c r="W18" s="42"/>
      <c r="X18" s="42"/>
      <c r="Y18" s="42"/>
      <c r="Z18" s="42"/>
      <c r="AA18" s="42"/>
    </row>
    <row r="19" spans="2:27" ht="9.75" thickBot="1" x14ac:dyDescent="0.2">
      <c r="B19" s="43" t="s">
        <v>984</v>
      </c>
      <c r="C19" s="38">
        <f>SUM(C20:C22)</f>
        <v>26337.794143333536</v>
      </c>
      <c r="D19" s="38">
        <f t="shared" ref="D19:Q19" si="3">SUM(D20:D22)</f>
        <v>26529.356319116519</v>
      </c>
      <c r="E19" s="38">
        <f t="shared" si="3"/>
        <v>25521.075684974177</v>
      </c>
      <c r="F19" s="38">
        <f t="shared" si="3"/>
        <v>27327.976186920008</v>
      </c>
      <c r="G19" s="38">
        <f t="shared" si="3"/>
        <v>28573.049258760009</v>
      </c>
      <c r="H19" s="38">
        <f t="shared" si="3"/>
        <v>31339.121653368726</v>
      </c>
      <c r="I19" s="38">
        <f t="shared" si="3"/>
        <v>33521.04888172802</v>
      </c>
      <c r="J19" s="38">
        <f t="shared" si="3"/>
        <v>33221.970702696613</v>
      </c>
      <c r="K19" s="38">
        <f t="shared" si="3"/>
        <v>36601.202099584625</v>
      </c>
      <c r="L19" s="38">
        <f t="shared" si="3"/>
        <v>38267.026105558383</v>
      </c>
      <c r="M19" s="38">
        <f t="shared" si="3"/>
        <v>40284.902327088013</v>
      </c>
      <c r="N19" s="38">
        <f t="shared" si="3"/>
        <v>45449.221173835482</v>
      </c>
      <c r="O19" s="38">
        <f t="shared" si="3"/>
        <v>50353.095905295253</v>
      </c>
      <c r="P19" s="38">
        <f t="shared" si="3"/>
        <v>54002.352449064507</v>
      </c>
      <c r="Q19" s="38">
        <f t="shared" si="3"/>
        <v>57463.864038890148</v>
      </c>
      <c r="R19" s="42"/>
      <c r="S19" s="42"/>
      <c r="T19" s="42"/>
      <c r="U19" s="42"/>
      <c r="V19" s="42"/>
      <c r="W19" s="42"/>
      <c r="X19" s="42"/>
      <c r="Y19" s="42"/>
      <c r="Z19" s="42"/>
      <c r="AA19" s="42"/>
    </row>
    <row r="20" spans="2:27" ht="9.75" thickBot="1" x14ac:dyDescent="0.2">
      <c r="B20" s="44" t="s">
        <v>985</v>
      </c>
      <c r="C20" s="38">
        <v>10930.79808000001</v>
      </c>
      <c r="D20" s="38">
        <v>10930.79808000001</v>
      </c>
      <c r="E20" s="38">
        <v>10960.74547200001</v>
      </c>
      <c r="F20" s="38">
        <v>10930.79808000001</v>
      </c>
      <c r="G20" s="38">
        <v>10930.79808000001</v>
      </c>
      <c r="H20" s="38">
        <v>10930.79808000001</v>
      </c>
      <c r="I20" s="38">
        <v>10960.74547200001</v>
      </c>
      <c r="J20" s="38">
        <v>10930.79808000001</v>
      </c>
      <c r="K20" s="38">
        <v>10930.79808000001</v>
      </c>
      <c r="L20" s="38">
        <v>10930.79808000001</v>
      </c>
      <c r="M20" s="38">
        <v>10960.74547200001</v>
      </c>
      <c r="N20" s="38">
        <v>20177.79100800004</v>
      </c>
      <c r="O20" s="38">
        <v>29421.734089839556</v>
      </c>
      <c r="P20" s="38">
        <v>38671.676001331842</v>
      </c>
      <c r="Q20" s="38">
        <v>38777.726937600135</v>
      </c>
      <c r="R20" s="42"/>
      <c r="S20" s="42"/>
      <c r="T20" s="42"/>
      <c r="U20" s="42"/>
      <c r="V20" s="42"/>
      <c r="W20" s="42"/>
      <c r="X20" s="42"/>
      <c r="Y20" s="42"/>
      <c r="Z20" s="42"/>
      <c r="AA20" s="42"/>
    </row>
    <row r="21" spans="2:27" ht="9.75" thickBot="1" x14ac:dyDescent="0.2">
      <c r="B21" s="44" t="s">
        <v>986</v>
      </c>
      <c r="C21" s="38">
        <v>4059.9910679999975</v>
      </c>
      <c r="D21" s="38">
        <v>4059.9910679999975</v>
      </c>
      <c r="E21" s="38">
        <v>4071.1143311999977</v>
      </c>
      <c r="F21" s="38">
        <v>4500</v>
      </c>
      <c r="G21" s="38">
        <v>6103.2776159999976</v>
      </c>
      <c r="H21" s="38">
        <v>8162.3051039999973</v>
      </c>
      <c r="I21" s="38">
        <v>9256.7885685599977</v>
      </c>
      <c r="J21" s="38">
        <v>9231.4709880000009</v>
      </c>
      <c r="K21" s="38">
        <v>9939.4419240000025</v>
      </c>
      <c r="L21" s="38">
        <v>9939.4419240000025</v>
      </c>
      <c r="M21" s="38">
        <v>10860.955149360003</v>
      </c>
      <c r="N21" s="38">
        <v>10831.254600000004</v>
      </c>
      <c r="O21" s="38">
        <v>10831.254600000004</v>
      </c>
      <c r="P21" s="38">
        <v>10831.254600000004</v>
      </c>
      <c r="Q21" s="38">
        <v>10860.955149360003</v>
      </c>
      <c r="R21" s="42"/>
      <c r="S21" s="42"/>
      <c r="T21" s="42"/>
      <c r="U21" s="42"/>
      <c r="V21" s="42"/>
      <c r="W21" s="42"/>
      <c r="X21" s="42"/>
      <c r="Y21" s="42"/>
      <c r="Z21" s="42"/>
      <c r="AA21" s="42"/>
    </row>
    <row r="22" spans="2:27" ht="9.75" thickBot="1" x14ac:dyDescent="0.2">
      <c r="B22" s="44" t="s">
        <v>987</v>
      </c>
      <c r="C22" s="38">
        <v>11347.004995333531</v>
      </c>
      <c r="D22" s="38">
        <v>11538.567171116512</v>
      </c>
      <c r="E22" s="38">
        <v>10489.215881774169</v>
      </c>
      <c r="F22" s="38">
        <v>11897.178106920001</v>
      </c>
      <c r="G22" s="38">
        <v>11538.973562760002</v>
      </c>
      <c r="H22" s="38">
        <v>12246.018469368721</v>
      </c>
      <c r="I22" s="38">
        <v>13303.514841168013</v>
      </c>
      <c r="J22" s="38">
        <v>13059.701634696603</v>
      </c>
      <c r="K22" s="38">
        <v>15730.962095584615</v>
      </c>
      <c r="L22" s="38">
        <v>17396.786101558366</v>
      </c>
      <c r="M22" s="38">
        <v>18463.201705727999</v>
      </c>
      <c r="N22" s="38">
        <v>14440.175565835438</v>
      </c>
      <c r="O22" s="38">
        <v>10100.10721545569</v>
      </c>
      <c r="P22" s="38">
        <v>4499.4218477326613</v>
      </c>
      <c r="Q22" s="38">
        <v>7825.1819519300143</v>
      </c>
      <c r="R22" s="42"/>
      <c r="S22" s="42"/>
      <c r="T22" s="42"/>
      <c r="U22" s="42"/>
      <c r="V22" s="42"/>
      <c r="W22" s="42"/>
      <c r="X22" s="42"/>
      <c r="Y22" s="42"/>
      <c r="Z22" s="42"/>
      <c r="AA22" s="42"/>
    </row>
    <row r="23" spans="2:27" ht="9.75" thickBot="1" x14ac:dyDescent="0.2">
      <c r="B23" s="39" t="s">
        <v>1073</v>
      </c>
      <c r="C23" s="40">
        <f>C5+C12</f>
        <v>313335.42433237482</v>
      </c>
      <c r="D23" s="40">
        <f t="shared" ref="D23:Q23" si="4">D5+D12</f>
        <v>323798.36277974455</v>
      </c>
      <c r="E23" s="40">
        <f t="shared" si="4"/>
        <v>334398.21555890841</v>
      </c>
      <c r="F23" s="40">
        <f t="shared" si="4"/>
        <v>345379.58824569127</v>
      </c>
      <c r="G23" s="40">
        <f t="shared" si="4"/>
        <v>356501.59367679968</v>
      </c>
      <c r="H23" s="40">
        <f t="shared" si="4"/>
        <v>367652.53674487973</v>
      </c>
      <c r="I23" s="40">
        <f t="shared" si="4"/>
        <v>379297.21956040105</v>
      </c>
      <c r="J23" s="40">
        <f t="shared" si="4"/>
        <v>390908.11026336311</v>
      </c>
      <c r="K23" s="40">
        <f t="shared" si="4"/>
        <v>402743.60186683759</v>
      </c>
      <c r="L23" s="40">
        <f t="shared" si="4"/>
        <v>415106.9482447473</v>
      </c>
      <c r="M23" s="40">
        <f t="shared" si="4"/>
        <v>427975.06636130257</v>
      </c>
      <c r="N23" s="40">
        <f t="shared" si="4"/>
        <v>441301.51464734925</v>
      </c>
      <c r="O23" s="40">
        <f t="shared" si="4"/>
        <v>455262.63158152287</v>
      </c>
      <c r="P23" s="40">
        <f t="shared" si="4"/>
        <v>469773.01934371493</v>
      </c>
      <c r="Q23" s="40">
        <f t="shared" si="4"/>
        <v>484788.28324701765</v>
      </c>
      <c r="R23" s="42"/>
      <c r="S23" s="42"/>
      <c r="T23" s="42"/>
      <c r="U23" s="42"/>
      <c r="V23" s="42"/>
      <c r="W23" s="42"/>
      <c r="X23" s="42"/>
      <c r="Y23" s="42"/>
      <c r="Z23" s="42"/>
      <c r="AA23" s="42"/>
    </row>
    <row r="24" spans="2:27" ht="19.5" customHeight="1" thickBot="1" x14ac:dyDescent="0.2">
      <c r="B24" s="288" t="s">
        <v>1202</v>
      </c>
      <c r="C24" s="288"/>
      <c r="D24" s="288"/>
      <c r="E24" s="288"/>
      <c r="F24" s="288"/>
      <c r="G24" s="288"/>
      <c r="H24" s="288"/>
      <c r="I24" s="288"/>
      <c r="J24" s="288"/>
      <c r="K24" s="288"/>
      <c r="L24" s="288"/>
      <c r="M24" s="288"/>
      <c r="N24" s="288"/>
      <c r="O24" s="288"/>
      <c r="P24" s="288"/>
      <c r="Q24" s="288"/>
      <c r="R24" s="42"/>
      <c r="S24" s="42"/>
      <c r="T24" s="42"/>
      <c r="U24" s="42"/>
      <c r="V24" s="42"/>
      <c r="W24" s="42"/>
      <c r="X24" s="42"/>
      <c r="Y24" s="42"/>
      <c r="Z24" s="42"/>
      <c r="AA24" s="42"/>
    </row>
    <row r="25" spans="2:27" ht="9.75" thickBot="1" x14ac:dyDescent="0.2">
      <c r="B25" s="288" t="s">
        <v>156</v>
      </c>
      <c r="C25" s="288"/>
      <c r="D25" s="288"/>
      <c r="E25" s="288"/>
      <c r="F25" s="288"/>
      <c r="G25" s="288"/>
      <c r="H25" s="288"/>
      <c r="I25" s="288"/>
      <c r="J25" s="288"/>
      <c r="K25" s="288"/>
      <c r="L25" s="288"/>
      <c r="M25" s="288"/>
      <c r="N25" s="288"/>
      <c r="O25" s="288"/>
      <c r="P25" s="288"/>
      <c r="Q25" s="288"/>
    </row>
    <row r="26" spans="2:27" x14ac:dyDescent="0.15">
      <c r="B26" s="289"/>
      <c r="C26" s="289"/>
      <c r="D26" s="289"/>
      <c r="E26" s="289"/>
      <c r="F26" s="289"/>
      <c r="G26" s="289"/>
      <c r="H26" s="289"/>
      <c r="I26" s="289"/>
      <c r="J26" s="289"/>
      <c r="K26" s="289"/>
      <c r="L26" s="289"/>
      <c r="M26" s="289"/>
      <c r="N26" s="289"/>
      <c r="O26" s="289"/>
      <c r="P26" s="289"/>
      <c r="Q26" s="289"/>
    </row>
    <row r="28" spans="2:27" x14ac:dyDescent="0.15">
      <c r="C28" s="42"/>
      <c r="D28" s="42"/>
      <c r="E28" s="42"/>
      <c r="F28" s="42"/>
      <c r="G28" s="42"/>
      <c r="H28" s="42"/>
      <c r="I28" s="42"/>
      <c r="J28" s="42"/>
      <c r="K28" s="42"/>
      <c r="L28" s="42"/>
      <c r="M28" s="42"/>
      <c r="N28" s="42"/>
      <c r="O28" s="42"/>
      <c r="P28" s="42"/>
      <c r="Q28" s="42"/>
    </row>
  </sheetData>
  <mergeCells count="5">
    <mergeCell ref="B2:Q2"/>
    <mergeCell ref="B3:Q3"/>
    <mergeCell ref="B24:Q24"/>
    <mergeCell ref="B25:Q25"/>
    <mergeCell ref="B26:Q26"/>
  </mergeCells>
  <pageMargins left="0.7" right="0.7" top="0.75" bottom="0.75" header="0.3" footer="0.3"/>
  <pageSetup orientation="portrait" r:id="rId1"/>
  <ignoredErrors>
    <ignoredError sqref="C19:Q19 C5:Q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6"/>
  <sheetViews>
    <sheetView zoomScale="120" zoomScaleNormal="120" workbookViewId="0"/>
  </sheetViews>
  <sheetFormatPr baseColWidth="10" defaultColWidth="11.42578125" defaultRowHeight="9" x14ac:dyDescent="0.15"/>
  <cols>
    <col min="1" max="1" width="11.42578125" style="6"/>
    <col min="2" max="2" width="39.28515625" style="6" customWidth="1"/>
    <col min="3" max="3" width="19" style="6" customWidth="1"/>
    <col min="4" max="4" width="14.42578125" style="6" customWidth="1"/>
    <col min="5" max="6" width="16.7109375" style="6" customWidth="1"/>
    <col min="7" max="7" width="9.42578125" style="6" bestFit="1" customWidth="1"/>
    <col min="8" max="8" width="16.7109375" style="6" customWidth="1"/>
    <col min="9" max="16384" width="11.42578125" style="6"/>
  </cols>
  <sheetData>
    <row r="2" spans="2:8" ht="13.5" x14ac:dyDescent="0.15">
      <c r="B2" s="212" t="s">
        <v>825</v>
      </c>
      <c r="C2" s="212"/>
      <c r="D2" s="212"/>
      <c r="E2" s="212"/>
      <c r="F2" s="212"/>
      <c r="G2" s="212"/>
      <c r="H2" s="212"/>
    </row>
    <row r="3" spans="2:8" x14ac:dyDescent="0.15">
      <c r="B3" s="152"/>
      <c r="C3" s="152"/>
      <c r="D3" s="152"/>
      <c r="E3" s="152"/>
      <c r="F3" s="152"/>
      <c r="H3" s="152"/>
    </row>
    <row r="4" spans="2:8" ht="18.75" thickBot="1" x14ac:dyDescent="0.2">
      <c r="B4" s="19" t="s">
        <v>803</v>
      </c>
      <c r="C4" s="19" t="s">
        <v>804</v>
      </c>
      <c r="D4" s="19" t="s">
        <v>774</v>
      </c>
      <c r="E4" s="19" t="s">
        <v>805</v>
      </c>
      <c r="F4" s="19" t="s">
        <v>1178</v>
      </c>
      <c r="G4" s="19" t="s">
        <v>806</v>
      </c>
    </row>
    <row r="5" spans="2:8" ht="9.75" thickBot="1" x14ac:dyDescent="0.2">
      <c r="B5" s="61" t="s">
        <v>807</v>
      </c>
      <c r="C5" s="61" t="s">
        <v>808</v>
      </c>
      <c r="D5" s="62" t="s">
        <v>706</v>
      </c>
      <c r="E5" s="153">
        <v>381</v>
      </c>
      <c r="F5" s="62">
        <v>369</v>
      </c>
      <c r="G5" s="62">
        <v>850</v>
      </c>
    </row>
    <row r="6" spans="2:8" ht="9.75" thickBot="1" x14ac:dyDescent="0.2">
      <c r="B6" s="61" t="s">
        <v>809</v>
      </c>
      <c r="C6" s="61" t="s">
        <v>810</v>
      </c>
      <c r="D6" s="62" t="s">
        <v>832</v>
      </c>
      <c r="E6" s="153">
        <v>200</v>
      </c>
      <c r="F6" s="62">
        <v>725</v>
      </c>
      <c r="G6" s="62">
        <v>2100</v>
      </c>
    </row>
    <row r="7" spans="2:8" ht="9.75" thickBot="1" x14ac:dyDescent="0.2">
      <c r="B7" s="61" t="s">
        <v>1166</v>
      </c>
      <c r="C7" s="61" t="s">
        <v>811</v>
      </c>
      <c r="D7" s="62" t="s">
        <v>833</v>
      </c>
      <c r="E7" s="153">
        <v>97</v>
      </c>
      <c r="F7" s="62">
        <v>182</v>
      </c>
      <c r="G7" s="62">
        <v>195</v>
      </c>
    </row>
    <row r="8" spans="2:8" ht="9.75" thickBot="1" x14ac:dyDescent="0.2">
      <c r="B8" s="61" t="s">
        <v>812</v>
      </c>
      <c r="C8" s="61" t="s">
        <v>813</v>
      </c>
      <c r="D8" s="62" t="s">
        <v>834</v>
      </c>
      <c r="E8" s="153">
        <v>172</v>
      </c>
      <c r="F8" s="62">
        <v>70</v>
      </c>
      <c r="G8" s="62">
        <v>40</v>
      </c>
    </row>
    <row r="9" spans="2:8" ht="9.75" thickBot="1" x14ac:dyDescent="0.2">
      <c r="B9" s="61" t="s">
        <v>814</v>
      </c>
      <c r="C9" s="61" t="s">
        <v>815</v>
      </c>
      <c r="D9" s="62" t="s">
        <v>835</v>
      </c>
      <c r="E9" s="153">
        <v>229</v>
      </c>
      <c r="F9" s="62">
        <v>448</v>
      </c>
      <c r="G9" s="62">
        <v>630</v>
      </c>
    </row>
    <row r="10" spans="2:8" ht="18.75" thickBot="1" x14ac:dyDescent="0.2">
      <c r="B10" s="61" t="s">
        <v>816</v>
      </c>
      <c r="C10" s="61" t="s">
        <v>810</v>
      </c>
      <c r="D10" s="62" t="s">
        <v>836</v>
      </c>
      <c r="E10" s="153">
        <v>116</v>
      </c>
      <c r="F10" s="62">
        <v>587</v>
      </c>
      <c r="G10" s="62">
        <v>2100</v>
      </c>
    </row>
    <row r="11" spans="2:8" ht="9.75" thickBot="1" x14ac:dyDescent="0.2">
      <c r="B11" s="61" t="s">
        <v>1167</v>
      </c>
      <c r="C11" s="61" t="s">
        <v>810</v>
      </c>
      <c r="D11" s="62" t="s">
        <v>600</v>
      </c>
      <c r="E11" s="153">
        <v>218</v>
      </c>
      <c r="F11" s="62">
        <v>569</v>
      </c>
      <c r="G11" s="62">
        <v>195</v>
      </c>
    </row>
    <row r="12" spans="2:8" ht="9.75" thickBot="1" x14ac:dyDescent="0.2">
      <c r="B12" s="61" t="s">
        <v>817</v>
      </c>
      <c r="C12" s="61" t="s">
        <v>818</v>
      </c>
      <c r="D12" s="62" t="s">
        <v>837</v>
      </c>
      <c r="E12" s="153">
        <v>75</v>
      </c>
      <c r="F12" s="62">
        <v>140</v>
      </c>
      <c r="G12" s="62">
        <v>300</v>
      </c>
    </row>
    <row r="13" spans="2:8" ht="9.75" thickBot="1" x14ac:dyDescent="0.2">
      <c r="B13" s="154" t="s">
        <v>819</v>
      </c>
      <c r="C13" s="155" t="s">
        <v>820</v>
      </c>
      <c r="D13" s="156" t="s">
        <v>838</v>
      </c>
      <c r="E13" s="157">
        <v>160</v>
      </c>
      <c r="F13" s="156">
        <v>212</v>
      </c>
      <c r="G13" s="156">
        <v>330</v>
      </c>
    </row>
    <row r="14" spans="2:8" ht="9.75" thickBot="1" x14ac:dyDescent="0.2">
      <c r="B14" s="196" t="s">
        <v>1168</v>
      </c>
      <c r="C14" s="53" t="s">
        <v>820</v>
      </c>
      <c r="D14" s="156" t="s">
        <v>600</v>
      </c>
      <c r="E14" s="158">
        <v>297</v>
      </c>
      <c r="F14" s="159" t="s">
        <v>821</v>
      </c>
      <c r="G14" s="62">
        <v>195</v>
      </c>
    </row>
    <row r="15" spans="2:8" ht="9.75" thickBot="1" x14ac:dyDescent="0.2">
      <c r="B15" s="160" t="s">
        <v>1169</v>
      </c>
      <c r="C15" s="53" t="s">
        <v>822</v>
      </c>
      <c r="D15" s="156" t="s">
        <v>839</v>
      </c>
      <c r="E15" s="161">
        <v>447</v>
      </c>
      <c r="F15" s="162">
        <v>1563</v>
      </c>
      <c r="G15" s="156">
        <v>1430</v>
      </c>
    </row>
    <row r="16" spans="2:8" ht="9.75" thickBot="1" x14ac:dyDescent="0.2">
      <c r="B16" s="160" t="s">
        <v>1170</v>
      </c>
      <c r="C16" s="163" t="s">
        <v>823</v>
      </c>
      <c r="D16" s="62" t="s">
        <v>840</v>
      </c>
      <c r="E16" s="164">
        <v>291</v>
      </c>
      <c r="F16" s="165">
        <v>945</v>
      </c>
      <c r="G16" s="166">
        <v>1430</v>
      </c>
    </row>
    <row r="17" spans="2:8" ht="27" x14ac:dyDescent="0.15">
      <c r="B17" s="134" t="s">
        <v>1171</v>
      </c>
      <c r="C17" s="167" t="s">
        <v>826</v>
      </c>
      <c r="D17" s="168" t="s">
        <v>832</v>
      </c>
      <c r="E17" s="168">
        <v>238</v>
      </c>
      <c r="F17" s="168">
        <v>643</v>
      </c>
      <c r="G17" s="169">
        <v>1356</v>
      </c>
      <c r="H17" s="170"/>
    </row>
    <row r="18" spans="2:8" ht="18" x14ac:dyDescent="0.15">
      <c r="B18" s="171" t="s">
        <v>1172</v>
      </c>
      <c r="C18" s="172" t="s">
        <v>827</v>
      </c>
      <c r="D18" s="118" t="s">
        <v>832</v>
      </c>
      <c r="E18" s="118">
        <v>290</v>
      </c>
      <c r="F18" s="118">
        <v>529</v>
      </c>
      <c r="G18" s="146">
        <v>1135</v>
      </c>
      <c r="H18" s="173"/>
    </row>
    <row r="19" spans="2:8" x14ac:dyDescent="0.15">
      <c r="B19" s="127" t="s">
        <v>1173</v>
      </c>
      <c r="C19" s="172" t="s">
        <v>828</v>
      </c>
      <c r="D19" s="118" t="s">
        <v>706</v>
      </c>
      <c r="E19" s="168">
        <v>23</v>
      </c>
      <c r="F19" s="118">
        <v>109</v>
      </c>
      <c r="G19" s="146">
        <v>1135</v>
      </c>
      <c r="H19" s="174"/>
    </row>
    <row r="20" spans="2:8" x14ac:dyDescent="0.15">
      <c r="B20" s="127" t="s">
        <v>1174</v>
      </c>
      <c r="C20" s="175" t="s">
        <v>829</v>
      </c>
      <c r="D20" s="118" t="s">
        <v>634</v>
      </c>
      <c r="E20" s="118">
        <v>431</v>
      </c>
      <c r="F20" s="118">
        <v>405</v>
      </c>
      <c r="G20" s="118">
        <v>202</v>
      </c>
    </row>
    <row r="21" spans="2:8" ht="18" x14ac:dyDescent="0.15">
      <c r="B21" s="176" t="s">
        <v>830</v>
      </c>
      <c r="C21" s="175" t="s">
        <v>828</v>
      </c>
      <c r="D21" s="118" t="s">
        <v>706</v>
      </c>
      <c r="E21" s="143">
        <v>221</v>
      </c>
      <c r="F21" s="118">
        <v>299</v>
      </c>
      <c r="G21" s="146">
        <v>1356</v>
      </c>
    </row>
    <row r="22" spans="2:8" x14ac:dyDescent="0.15">
      <c r="B22" s="177" t="s">
        <v>1175</v>
      </c>
      <c r="C22" s="178" t="s">
        <v>831</v>
      </c>
      <c r="D22" s="179" t="s">
        <v>857</v>
      </c>
      <c r="E22" s="177">
        <v>331</v>
      </c>
      <c r="F22" s="177">
        <v>429</v>
      </c>
      <c r="G22" s="177">
        <v>510</v>
      </c>
    </row>
    <row r="23" spans="2:8" ht="12.75" customHeight="1" thickBot="1" x14ac:dyDescent="0.2">
      <c r="B23" s="227" t="s">
        <v>1156</v>
      </c>
      <c r="C23" s="227"/>
      <c r="D23" s="228"/>
      <c r="E23" s="197">
        <f>SUM(E5:E22)</f>
        <v>4217</v>
      </c>
      <c r="F23" s="197">
        <f>SUM(F5:F22)</f>
        <v>8224</v>
      </c>
      <c r="G23" s="197">
        <f>SUM(G5:G22)</f>
        <v>15489</v>
      </c>
      <c r="H23" s="180"/>
    </row>
    <row r="24" spans="2:8" ht="27.75" customHeight="1" thickBot="1" x14ac:dyDescent="0.2">
      <c r="B24" s="226" t="s">
        <v>1181</v>
      </c>
      <c r="C24" s="226"/>
      <c r="D24" s="226"/>
      <c r="E24" s="226"/>
      <c r="F24" s="226"/>
      <c r="G24" s="226"/>
      <c r="H24" s="17"/>
    </row>
    <row r="25" spans="2:8" x14ac:dyDescent="0.15">
      <c r="B25" s="201" t="s">
        <v>824</v>
      </c>
      <c r="C25" s="201"/>
      <c r="D25" s="201"/>
      <c r="E25" s="201"/>
      <c r="F25" s="201"/>
      <c r="G25" s="201"/>
    </row>
    <row r="26" spans="2:8" x14ac:dyDescent="0.15">
      <c r="B26" s="188"/>
      <c r="C26" s="187"/>
      <c r="D26" s="187"/>
      <c r="E26" s="187"/>
      <c r="F26" s="187"/>
      <c r="G26" s="187"/>
    </row>
  </sheetData>
  <mergeCells count="3">
    <mergeCell ref="B24:G24"/>
    <mergeCell ref="B2:H2"/>
    <mergeCell ref="B23:D23"/>
  </mergeCells>
  <pageMargins left="0.25" right="0.25" top="0.75" bottom="0.75" header="0.3" footer="0.3"/>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Q15"/>
  <sheetViews>
    <sheetView zoomScale="120" zoomScaleNormal="120" workbookViewId="0"/>
  </sheetViews>
  <sheetFormatPr baseColWidth="10" defaultRowHeight="9" x14ac:dyDescent="0.15"/>
  <cols>
    <col min="1" max="1" width="11.42578125" style="2"/>
    <col min="2" max="2" width="34.7109375" style="2" customWidth="1"/>
    <col min="3" max="17" width="7" style="2" customWidth="1"/>
    <col min="18" max="16384" width="11.42578125" style="2"/>
  </cols>
  <sheetData>
    <row r="2" spans="2:17" ht="13.5" x14ac:dyDescent="0.15">
      <c r="B2" s="212" t="s">
        <v>1001</v>
      </c>
      <c r="C2" s="212"/>
      <c r="D2" s="212"/>
      <c r="E2" s="212"/>
      <c r="F2" s="212"/>
      <c r="G2" s="212"/>
      <c r="H2" s="212"/>
      <c r="I2" s="212"/>
      <c r="J2" s="212"/>
      <c r="K2" s="212"/>
      <c r="L2" s="212"/>
      <c r="M2" s="212"/>
      <c r="N2" s="212"/>
      <c r="O2" s="212"/>
      <c r="P2" s="212"/>
      <c r="Q2" s="212"/>
    </row>
    <row r="3" spans="2:17" x14ac:dyDescent="0.15">
      <c r="B3" s="213" t="s">
        <v>1068</v>
      </c>
      <c r="C3" s="213"/>
      <c r="D3" s="213"/>
      <c r="E3" s="213"/>
      <c r="F3" s="213"/>
      <c r="G3" s="213"/>
      <c r="H3" s="213"/>
      <c r="I3" s="213"/>
      <c r="J3" s="213"/>
      <c r="K3" s="213"/>
      <c r="L3" s="213"/>
      <c r="M3" s="213"/>
      <c r="N3" s="213"/>
      <c r="O3" s="213"/>
      <c r="P3" s="213"/>
      <c r="Q3" s="213"/>
    </row>
    <row r="4" spans="2:17" ht="9.75" thickBot="1" x14ac:dyDescent="0.2"/>
    <row r="5" spans="2:17" x14ac:dyDescent="0.15">
      <c r="B5" s="193" t="s">
        <v>881</v>
      </c>
      <c r="C5" s="36">
        <v>2018</v>
      </c>
      <c r="D5" s="36">
        <v>2019</v>
      </c>
      <c r="E5" s="36">
        <v>2020</v>
      </c>
      <c r="F5" s="36">
        <v>2021</v>
      </c>
      <c r="G5" s="36">
        <v>2022</v>
      </c>
      <c r="H5" s="36">
        <v>2023</v>
      </c>
      <c r="I5" s="36">
        <v>2024</v>
      </c>
      <c r="J5" s="36">
        <v>2025</v>
      </c>
      <c r="K5" s="36">
        <v>2026</v>
      </c>
      <c r="L5" s="36">
        <v>2027</v>
      </c>
      <c r="M5" s="36">
        <v>2028</v>
      </c>
      <c r="N5" s="36">
        <v>2029</v>
      </c>
      <c r="O5" s="36">
        <v>2030</v>
      </c>
      <c r="P5" s="36">
        <v>2031</v>
      </c>
      <c r="Q5" s="36">
        <v>2032</v>
      </c>
    </row>
    <row r="6" spans="2:17" ht="9.75" thickBot="1" x14ac:dyDescent="0.2">
      <c r="B6" s="37" t="s">
        <v>880</v>
      </c>
      <c r="C6" s="38">
        <v>1354.7689248726988</v>
      </c>
      <c r="D6" s="38">
        <v>1392.9542390218919</v>
      </c>
      <c r="E6" s="38">
        <v>1423.8371695325047</v>
      </c>
      <c r="F6" s="38">
        <v>1512.0152057888276</v>
      </c>
      <c r="G6" s="38">
        <v>1484.7091665230462</v>
      </c>
      <c r="H6" s="38">
        <v>1521.3848622135311</v>
      </c>
      <c r="I6" s="38">
        <v>1513.6867365701723</v>
      </c>
      <c r="J6" s="38">
        <v>1566.9527702608996</v>
      </c>
      <c r="K6" s="38">
        <v>1654.9437868542598</v>
      </c>
      <c r="L6" s="38">
        <v>1680.7693160127208</v>
      </c>
      <c r="M6" s="38">
        <v>1754.708747482028</v>
      </c>
      <c r="N6" s="38">
        <v>1747.0590348023472</v>
      </c>
      <c r="O6" s="38">
        <v>1793.5334370112721</v>
      </c>
      <c r="P6" s="38">
        <v>1804.3949693311019</v>
      </c>
      <c r="Q6" s="38">
        <v>1886.1430200496297</v>
      </c>
    </row>
    <row r="7" spans="2:17" ht="9.75" thickBot="1" x14ac:dyDescent="0.2">
      <c r="B7" s="37" t="s">
        <v>879</v>
      </c>
      <c r="C7" s="38">
        <v>474.10747616345191</v>
      </c>
      <c r="D7" s="38">
        <v>387.26398762276642</v>
      </c>
      <c r="E7" s="38">
        <v>330.10749182477093</v>
      </c>
      <c r="F7" s="38">
        <v>223.67453536634105</v>
      </c>
      <c r="G7" s="38">
        <v>189.90921797942639</v>
      </c>
      <c r="H7" s="38">
        <v>167.92319487315953</v>
      </c>
      <c r="I7" s="38">
        <v>163.43144257260585</v>
      </c>
      <c r="J7" s="38">
        <v>162.80540854895088</v>
      </c>
      <c r="K7" s="38">
        <v>162.69053249403271</v>
      </c>
      <c r="L7" s="38">
        <v>162.56910812398803</v>
      </c>
      <c r="M7" s="38">
        <v>162.48093263959322</v>
      </c>
      <c r="N7" s="38">
        <v>162.30803631898118</v>
      </c>
      <c r="O7" s="38">
        <v>162.17016334399347</v>
      </c>
      <c r="P7" s="38">
        <v>162.02941617905191</v>
      </c>
      <c r="Q7" s="38">
        <v>125.11734160908941</v>
      </c>
    </row>
    <row r="8" spans="2:17" ht="9.75" thickBot="1" x14ac:dyDescent="0.2">
      <c r="B8" s="37" t="s">
        <v>1071</v>
      </c>
      <c r="C8" s="38">
        <v>451.93837352799994</v>
      </c>
      <c r="D8" s="38">
        <v>461.91839128311972</v>
      </c>
      <c r="E8" s="38">
        <v>463.77892331608075</v>
      </c>
      <c r="F8" s="38">
        <v>462.84468035619983</v>
      </c>
      <c r="G8" s="38">
        <v>462.84468035619983</v>
      </c>
      <c r="H8" s="38">
        <v>462.84468035620057</v>
      </c>
      <c r="I8" s="38">
        <v>504.60138626008012</v>
      </c>
      <c r="J8" s="38">
        <v>503.55560651620038</v>
      </c>
      <c r="K8" s="38">
        <v>503.55560651620044</v>
      </c>
      <c r="L8" s="38">
        <v>503.55560651620038</v>
      </c>
      <c r="M8" s="38">
        <v>504.6013862600804</v>
      </c>
      <c r="N8" s="38">
        <v>503.55560651619987</v>
      </c>
      <c r="O8" s="38">
        <v>427.60960651620042</v>
      </c>
      <c r="P8" s="38">
        <v>427.60960651620042</v>
      </c>
      <c r="Q8" s="38">
        <v>428.65538626008055</v>
      </c>
    </row>
    <row r="9" spans="2:17" ht="9.75" thickBot="1" x14ac:dyDescent="0.2">
      <c r="B9" s="37" t="s">
        <v>878</v>
      </c>
      <c r="C9" s="38">
        <v>113.68030003199929</v>
      </c>
      <c r="D9" s="38">
        <v>113.68030003199929</v>
      </c>
      <c r="E9" s="38">
        <v>113.9917529087993</v>
      </c>
      <c r="F9" s="38">
        <v>113.68030003199929</v>
      </c>
      <c r="G9" s="38">
        <v>113.68030003199929</v>
      </c>
      <c r="H9" s="38">
        <v>113.68030003199929</v>
      </c>
      <c r="I9" s="38">
        <v>113.9917529087993</v>
      </c>
      <c r="J9" s="38">
        <v>113.68030003199929</v>
      </c>
      <c r="K9" s="38">
        <v>113.68030003199929</v>
      </c>
      <c r="L9" s="38">
        <v>113.68030003199929</v>
      </c>
      <c r="M9" s="38">
        <v>113.9917529087993</v>
      </c>
      <c r="N9" s="38">
        <v>209.84902648319891</v>
      </c>
      <c r="O9" s="38">
        <v>305.98603453432861</v>
      </c>
      <c r="P9" s="38">
        <v>402.18543041384714</v>
      </c>
      <c r="Q9" s="38">
        <v>403.28836015103803</v>
      </c>
    </row>
    <row r="10" spans="2:17" ht="9.75" thickBot="1" x14ac:dyDescent="0.2">
      <c r="B10" s="37" t="s">
        <v>877</v>
      </c>
      <c r="C10" s="38">
        <v>76.0114278864</v>
      </c>
      <c r="D10" s="38">
        <v>76.0114278864</v>
      </c>
      <c r="E10" s="38">
        <v>76.21967837375999</v>
      </c>
      <c r="F10" s="38">
        <v>79.500816206400003</v>
      </c>
      <c r="G10" s="38">
        <v>108.16320957239998</v>
      </c>
      <c r="H10" s="38">
        <v>137.69980027919996</v>
      </c>
      <c r="I10" s="38">
        <v>147.3591390457199</v>
      </c>
      <c r="J10" s="38">
        <v>146.95619584079992</v>
      </c>
      <c r="K10" s="38">
        <v>153.01093342919995</v>
      </c>
      <c r="L10" s="38">
        <v>153.01093342919995</v>
      </c>
      <c r="M10" s="38">
        <v>161.0316409426799</v>
      </c>
      <c r="N10" s="38">
        <v>160.59134117519997</v>
      </c>
      <c r="O10" s="38">
        <v>160.59134117519997</v>
      </c>
      <c r="P10" s="38">
        <v>160.59134117519997</v>
      </c>
      <c r="Q10" s="38">
        <v>161.0316409426799</v>
      </c>
    </row>
    <row r="11" spans="2:17" ht="9.75" thickBot="1" x14ac:dyDescent="0.2">
      <c r="B11" s="37" t="s">
        <v>876</v>
      </c>
      <c r="C11" s="38">
        <v>10.116475846195659</v>
      </c>
      <c r="D11" s="38">
        <v>7.6536150303640049</v>
      </c>
      <c r="E11" s="38">
        <v>12.329096458649261</v>
      </c>
      <c r="F11" s="38">
        <v>10.794491353783814</v>
      </c>
      <c r="G11" s="38">
        <v>10.134156597852879</v>
      </c>
      <c r="H11" s="38">
        <v>9.4280082109410355</v>
      </c>
      <c r="I11" s="38">
        <v>0.13908692076246962</v>
      </c>
      <c r="J11" s="38">
        <v>0.19466743304387998</v>
      </c>
      <c r="K11" s="38">
        <v>0.28571267599418998</v>
      </c>
      <c r="L11" s="38">
        <v>0.3784593251931902</v>
      </c>
      <c r="M11" s="38">
        <v>0.69255736445826011</v>
      </c>
      <c r="N11" s="38">
        <v>1.5543515822064999</v>
      </c>
      <c r="O11" s="38">
        <v>1.4837509774366011</v>
      </c>
      <c r="P11" s="38">
        <v>1.7158397939620906</v>
      </c>
      <c r="Q11" s="38">
        <v>1.8675697646259988</v>
      </c>
    </row>
    <row r="12" spans="2:17" ht="9.75" thickBot="1" x14ac:dyDescent="0.2">
      <c r="B12" s="37" t="s">
        <v>1072</v>
      </c>
      <c r="C12" s="38">
        <v>3.2651979482209708</v>
      </c>
      <c r="D12" s="38">
        <v>0.747178544640001</v>
      </c>
      <c r="E12" s="38">
        <v>2.5051853246976012</v>
      </c>
      <c r="F12" s="38">
        <v>2.5030810123776011</v>
      </c>
      <c r="G12" s="38">
        <v>3.3752734562016014</v>
      </c>
      <c r="H12" s="38">
        <v>1.6201455196971011</v>
      </c>
      <c r="I12" s="38">
        <v>1.6341706608960009</v>
      </c>
      <c r="J12" s="38">
        <v>1.6193709884640008</v>
      </c>
      <c r="K12" s="38">
        <v>1.6193709884640008</v>
      </c>
      <c r="L12" s="38">
        <v>1.6193709884640008</v>
      </c>
      <c r="M12" s="38">
        <v>1.6239174108960011</v>
      </c>
      <c r="N12" s="38">
        <v>1.6193709884640008</v>
      </c>
      <c r="O12" s="38">
        <v>1.6193709884640008</v>
      </c>
      <c r="P12" s="38">
        <v>1.6193709884640008</v>
      </c>
      <c r="Q12" s="38">
        <v>1.6341706608960009</v>
      </c>
    </row>
    <row r="13" spans="2:17" ht="9.75" thickBot="1" x14ac:dyDescent="0.2">
      <c r="B13" s="39" t="s">
        <v>586</v>
      </c>
      <c r="C13" s="40">
        <f>SUM(C6:C12)</f>
        <v>2483.8881762769661</v>
      </c>
      <c r="D13" s="40">
        <f t="shared" ref="D13:Q13" si="0">SUM(D6:D12)</f>
        <v>2440.2291394211816</v>
      </c>
      <c r="E13" s="40">
        <f t="shared" si="0"/>
        <v>2422.769297739263</v>
      </c>
      <c r="F13" s="40">
        <f t="shared" si="0"/>
        <v>2405.0131101159291</v>
      </c>
      <c r="G13" s="40">
        <f t="shared" si="0"/>
        <v>2372.8160045171257</v>
      </c>
      <c r="H13" s="40">
        <f t="shared" si="0"/>
        <v>2414.5809914847282</v>
      </c>
      <c r="I13" s="40">
        <f t="shared" si="0"/>
        <v>2444.8437149390361</v>
      </c>
      <c r="J13" s="40">
        <f t="shared" si="0"/>
        <v>2495.764319620358</v>
      </c>
      <c r="K13" s="40">
        <f t="shared" si="0"/>
        <v>2589.7862429901506</v>
      </c>
      <c r="L13" s="40">
        <f t="shared" si="0"/>
        <v>2615.5830944277659</v>
      </c>
      <c r="M13" s="40">
        <f t="shared" si="0"/>
        <v>2699.1309350085353</v>
      </c>
      <c r="N13" s="40">
        <f t="shared" si="0"/>
        <v>2786.536767866598</v>
      </c>
      <c r="O13" s="40">
        <f t="shared" si="0"/>
        <v>2852.9937045468951</v>
      </c>
      <c r="P13" s="40">
        <f t="shared" si="0"/>
        <v>2960.1459743978271</v>
      </c>
      <c r="Q13" s="40">
        <f t="shared" si="0"/>
        <v>3007.7374894380396</v>
      </c>
    </row>
    <row r="14" spans="2:17" ht="9.75" thickBot="1" x14ac:dyDescent="0.2">
      <c r="B14" s="232" t="s">
        <v>1203</v>
      </c>
      <c r="C14" s="232"/>
      <c r="D14" s="232"/>
      <c r="E14" s="232"/>
      <c r="F14" s="232"/>
      <c r="G14" s="232"/>
      <c r="H14" s="232"/>
      <c r="I14" s="232"/>
    </row>
    <row r="15" spans="2:17" x14ac:dyDescent="0.15">
      <c r="B15" s="210" t="s">
        <v>156</v>
      </c>
      <c r="C15" s="211"/>
      <c r="D15" s="211"/>
      <c r="E15" s="211"/>
      <c r="F15" s="211"/>
      <c r="G15" s="211"/>
      <c r="H15" s="211"/>
      <c r="I15" s="211"/>
    </row>
  </sheetData>
  <mergeCells count="3">
    <mergeCell ref="B2:Q2"/>
    <mergeCell ref="B3:Q3"/>
    <mergeCell ref="B14:I14"/>
  </mergeCells>
  <pageMargins left="0.7" right="0.7" top="0.75" bottom="0.75" header="0.3" footer="0.3"/>
  <pageSetup orientation="portrait" horizontalDpi="4294967294" r:id="rId1"/>
  <ignoredErrors>
    <ignoredError sqref="C13:Q13"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Q18"/>
  <sheetViews>
    <sheetView zoomScale="120" zoomScaleNormal="120" workbookViewId="0"/>
  </sheetViews>
  <sheetFormatPr baseColWidth="10" defaultRowHeight="9" x14ac:dyDescent="0.15"/>
  <cols>
    <col min="1" max="1" width="11.42578125" style="2"/>
    <col min="2" max="2" width="25.28515625" style="2" customWidth="1"/>
    <col min="3" max="17" width="7.28515625" style="2" customWidth="1"/>
    <col min="18" max="16384" width="11.42578125" style="2"/>
  </cols>
  <sheetData>
    <row r="2" spans="2:17" ht="13.5" x14ac:dyDescent="0.15">
      <c r="B2" s="212" t="s">
        <v>1176</v>
      </c>
      <c r="C2" s="212"/>
      <c r="D2" s="212"/>
      <c r="E2" s="212"/>
      <c r="F2" s="212"/>
      <c r="G2" s="212"/>
      <c r="H2" s="212"/>
      <c r="I2" s="212"/>
      <c r="J2" s="212"/>
      <c r="K2" s="212"/>
      <c r="L2" s="212"/>
      <c r="M2" s="212"/>
      <c r="N2" s="212"/>
      <c r="O2" s="212"/>
      <c r="P2" s="212"/>
      <c r="Q2" s="212"/>
    </row>
    <row r="3" spans="2:17" ht="9.75" thickBot="1" x14ac:dyDescent="0.2">
      <c r="B3" s="213" t="s">
        <v>977</v>
      </c>
      <c r="C3" s="213"/>
      <c r="D3" s="213"/>
      <c r="E3" s="213"/>
      <c r="F3" s="213"/>
      <c r="G3" s="213"/>
      <c r="H3" s="213"/>
      <c r="I3" s="213"/>
      <c r="J3" s="213"/>
      <c r="K3" s="213"/>
      <c r="L3" s="213"/>
      <c r="M3" s="213"/>
      <c r="N3" s="213"/>
      <c r="O3" s="213"/>
      <c r="P3" s="213"/>
      <c r="Q3" s="213"/>
    </row>
    <row r="4" spans="2:17" x14ac:dyDescent="0.15">
      <c r="B4" s="193" t="s">
        <v>1</v>
      </c>
      <c r="C4" s="36">
        <v>2018</v>
      </c>
      <c r="D4" s="36">
        <v>2019</v>
      </c>
      <c r="E4" s="36">
        <v>2020</v>
      </c>
      <c r="F4" s="36">
        <v>2021</v>
      </c>
      <c r="G4" s="36">
        <v>2022</v>
      </c>
      <c r="H4" s="36">
        <v>2023</v>
      </c>
      <c r="I4" s="36">
        <v>2024</v>
      </c>
      <c r="J4" s="36">
        <v>2025</v>
      </c>
      <c r="K4" s="36">
        <v>2026</v>
      </c>
      <c r="L4" s="36">
        <v>2027</v>
      </c>
      <c r="M4" s="36">
        <v>2028</v>
      </c>
      <c r="N4" s="36">
        <v>2029</v>
      </c>
      <c r="O4" s="36">
        <v>2030</v>
      </c>
      <c r="P4" s="36">
        <v>2031</v>
      </c>
      <c r="Q4" s="36">
        <v>2032</v>
      </c>
    </row>
    <row r="5" spans="2:17" ht="9.75" thickBot="1" x14ac:dyDescent="0.2">
      <c r="B5" s="37" t="s">
        <v>149</v>
      </c>
      <c r="C5" s="38">
        <v>2.5036533400000001</v>
      </c>
      <c r="D5" s="38">
        <v>2.5036533400000001</v>
      </c>
      <c r="E5" s="38">
        <v>2.5105126639999997</v>
      </c>
      <c r="F5" s="38">
        <v>2.6898713250000004</v>
      </c>
      <c r="G5" s="38">
        <v>3.746844603</v>
      </c>
      <c r="H5" s="38">
        <v>5.0764410130000002</v>
      </c>
      <c r="I5" s="38">
        <v>5.7826574110000006</v>
      </c>
      <c r="J5" s="38">
        <v>5.7668441909999997</v>
      </c>
      <c r="K5" s="38">
        <v>6.2240093430000005</v>
      </c>
      <c r="L5" s="38">
        <v>6.2240093430000005</v>
      </c>
      <c r="M5" s="38">
        <v>6.8185319390000005</v>
      </c>
      <c r="N5" s="38">
        <v>6.7998884610000001</v>
      </c>
      <c r="O5" s="38">
        <v>6.7998884610000001</v>
      </c>
      <c r="P5" s="38">
        <v>6.7998884610000001</v>
      </c>
      <c r="Q5" s="38">
        <v>6.8185319390000005</v>
      </c>
    </row>
    <row r="6" spans="2:17" ht="9.75" thickBot="1" x14ac:dyDescent="0.2">
      <c r="B6" s="37" t="s">
        <v>75</v>
      </c>
      <c r="C6" s="38">
        <v>27.48455371</v>
      </c>
      <c r="D6" s="38">
        <v>28.209267879999999</v>
      </c>
      <c r="E6" s="38">
        <v>28.338892309999999</v>
      </c>
      <c r="F6" s="38">
        <v>28.276531769999998</v>
      </c>
      <c r="G6" s="38">
        <v>28.276531769999998</v>
      </c>
      <c r="H6" s="38">
        <v>28.276531769999998</v>
      </c>
      <c r="I6" s="38">
        <v>28.338892309999999</v>
      </c>
      <c r="J6" s="38">
        <v>28.276531769999998</v>
      </c>
      <c r="K6" s="38">
        <v>28.276531769999998</v>
      </c>
      <c r="L6" s="38">
        <v>28.276531769999998</v>
      </c>
      <c r="M6" s="38">
        <v>28.338892309999999</v>
      </c>
      <c r="N6" s="38">
        <v>28.276531769999998</v>
      </c>
      <c r="O6" s="38">
        <v>22.76159741</v>
      </c>
      <c r="P6" s="38">
        <v>22.76159741</v>
      </c>
      <c r="Q6" s="38">
        <v>22.82395795</v>
      </c>
    </row>
    <row r="7" spans="2:17" ht="9.75" thickBot="1" x14ac:dyDescent="0.2">
      <c r="B7" s="37" t="s">
        <v>169</v>
      </c>
      <c r="C7" s="38">
        <v>64.999348920000003</v>
      </c>
      <c r="D7" s="38">
        <v>67.37858258</v>
      </c>
      <c r="E7" s="38">
        <v>69.786234569999991</v>
      </c>
      <c r="F7" s="38">
        <v>72.351349830000004</v>
      </c>
      <c r="G7" s="38">
        <v>73.449119870000004</v>
      </c>
      <c r="H7" s="38">
        <v>75.657129120000008</v>
      </c>
      <c r="I7" s="38">
        <v>74.887190480000001</v>
      </c>
      <c r="J7" s="38">
        <v>77.93329009</v>
      </c>
      <c r="K7" s="38">
        <v>79.352024900000004</v>
      </c>
      <c r="L7" s="38">
        <v>82.479494040000006</v>
      </c>
      <c r="M7" s="38">
        <v>83.959490400000007</v>
      </c>
      <c r="N7" s="38">
        <v>87.279699149999999</v>
      </c>
      <c r="O7" s="38">
        <v>91.544317150000012</v>
      </c>
      <c r="P7" s="38">
        <v>94.379847499999997</v>
      </c>
      <c r="Q7" s="38">
        <v>97.467377639999995</v>
      </c>
    </row>
    <row r="8" spans="2:17" ht="9.75" thickBot="1" x14ac:dyDescent="0.2">
      <c r="B8" s="37" t="s">
        <v>150</v>
      </c>
      <c r="C8" s="38">
        <v>4.4777551109999996</v>
      </c>
      <c r="D8" s="38">
        <v>4.553349377</v>
      </c>
      <c r="E8" s="38">
        <v>4.1392543709999998</v>
      </c>
      <c r="F8" s="38">
        <v>4.6948644249999996</v>
      </c>
      <c r="G8" s="38">
        <v>4.5535097470000006</v>
      </c>
      <c r="H8" s="38">
        <v>4.8325238080000004</v>
      </c>
      <c r="I8" s="38">
        <v>5.2498330270000002</v>
      </c>
      <c r="J8" s="38">
        <v>5.1536194589999997</v>
      </c>
      <c r="K8" s="38">
        <v>6.2077522620000005</v>
      </c>
      <c r="L8" s="38">
        <v>6.8651197310000001</v>
      </c>
      <c r="M8" s="38">
        <v>7.2859486569999996</v>
      </c>
      <c r="N8" s="38">
        <v>5.6983820820000002</v>
      </c>
      <c r="O8" s="38">
        <v>3.9857043089999999</v>
      </c>
      <c r="P8" s="38">
        <v>1.7755618500000001</v>
      </c>
      <c r="Q8" s="38">
        <v>3.087973302</v>
      </c>
    </row>
    <row r="9" spans="2:17" ht="9.75" thickBot="1" x14ac:dyDescent="0.2">
      <c r="B9" s="37" t="s">
        <v>78</v>
      </c>
      <c r="C9" s="38">
        <v>1.7276000460000001</v>
      </c>
      <c r="D9" s="38">
        <v>1.4239548389999999</v>
      </c>
      <c r="E9" s="38">
        <v>1.7014418410000001</v>
      </c>
      <c r="F9" s="38">
        <v>1.5452335100000001</v>
      </c>
      <c r="G9" s="38">
        <v>1.45207894</v>
      </c>
      <c r="H9" s="38">
        <v>1.1595168489999998</v>
      </c>
      <c r="I9" s="38">
        <v>1.0063269500000001</v>
      </c>
      <c r="J9" s="38">
        <v>0.95901529600000002</v>
      </c>
      <c r="K9" s="38">
        <v>0.95052726409999999</v>
      </c>
      <c r="L9" s="38">
        <v>0.93168773149999995</v>
      </c>
      <c r="M9" s="38">
        <v>0.93889992249999998</v>
      </c>
      <c r="N9" s="38">
        <v>0.97803015449999997</v>
      </c>
      <c r="O9" s="38">
        <v>0.92981612150000004</v>
      </c>
      <c r="P9" s="38">
        <v>0.91020706569999998</v>
      </c>
      <c r="Q9" s="38">
        <v>0.89186608540000001</v>
      </c>
    </row>
    <row r="10" spans="2:17" ht="9.75" thickBot="1" x14ac:dyDescent="0.2">
      <c r="B10" s="37" t="s">
        <v>91</v>
      </c>
      <c r="C10" s="38">
        <v>3.0839827500000001</v>
      </c>
      <c r="D10" s="38">
        <v>3.0839827500000001</v>
      </c>
      <c r="E10" s="38">
        <v>3.0839827500000001</v>
      </c>
      <c r="F10" s="38">
        <v>3.0839827500000001</v>
      </c>
      <c r="G10" s="38">
        <v>3.0839827500000001</v>
      </c>
      <c r="H10" s="38">
        <v>3.0839827500000001</v>
      </c>
      <c r="I10" s="38">
        <v>5.8268100159999996</v>
      </c>
      <c r="J10" s="38">
        <v>5.8193159529999994</v>
      </c>
      <c r="K10" s="38">
        <v>5.8193159529999994</v>
      </c>
      <c r="L10" s="38">
        <v>5.8193159529999994</v>
      </c>
      <c r="M10" s="38">
        <v>5.8268100159999996</v>
      </c>
      <c r="N10" s="38">
        <v>5.8193159529999994</v>
      </c>
      <c r="O10" s="38">
        <v>5.8193159529999994</v>
      </c>
      <c r="P10" s="38">
        <v>5.8193159529999994</v>
      </c>
      <c r="Q10" s="38">
        <v>5.8268100159999996</v>
      </c>
    </row>
    <row r="11" spans="2:17" ht="9.75" thickBot="1" x14ac:dyDescent="0.2">
      <c r="B11" s="37" t="s">
        <v>81</v>
      </c>
      <c r="C11" s="38">
        <v>17.03581432</v>
      </c>
      <c r="D11" s="38">
        <v>14.33302009</v>
      </c>
      <c r="E11" s="38">
        <v>12.273538689999999</v>
      </c>
      <c r="F11" s="38">
        <v>8.6254788949999988</v>
      </c>
      <c r="G11" s="38">
        <v>7.4812779190000001</v>
      </c>
      <c r="H11" s="38">
        <v>6.6861712180000001</v>
      </c>
      <c r="I11" s="38">
        <v>6.5087961779999999</v>
      </c>
      <c r="J11" s="38">
        <v>6.5042093569999997</v>
      </c>
      <c r="K11" s="38">
        <v>6.5042093569999997</v>
      </c>
      <c r="L11" s="38">
        <v>6.5042093569999997</v>
      </c>
      <c r="M11" s="38">
        <v>6.5083945050000001</v>
      </c>
      <c r="N11" s="38">
        <v>6.5042093569999997</v>
      </c>
      <c r="O11" s="38">
        <v>6.5042093569999997</v>
      </c>
      <c r="P11" s="38">
        <v>6.5042093569999997</v>
      </c>
      <c r="Q11" s="38">
        <v>5.2940691080000004</v>
      </c>
    </row>
    <row r="12" spans="2:17" ht="9.75" thickBot="1" x14ac:dyDescent="0.2">
      <c r="B12" s="37" t="s">
        <v>68</v>
      </c>
      <c r="C12" s="38">
        <v>2.2264428349999998</v>
      </c>
      <c r="D12" s="38">
        <v>1.454355901</v>
      </c>
      <c r="E12" s="38">
        <v>2.1604478120000001</v>
      </c>
      <c r="F12" s="38">
        <v>3.1541969910000001</v>
      </c>
      <c r="G12" s="38">
        <v>1.7085351910000002</v>
      </c>
      <c r="H12" s="38">
        <v>1.6063614850000001</v>
      </c>
      <c r="I12" s="38">
        <v>0.13781649069999999</v>
      </c>
      <c r="J12" s="38">
        <v>0.14418896940000001</v>
      </c>
      <c r="K12" s="38">
        <v>1.5088364369999998</v>
      </c>
      <c r="L12" s="38">
        <v>0.18121190500000001</v>
      </c>
      <c r="M12" s="38">
        <v>1.382328749</v>
      </c>
      <c r="N12" s="38">
        <v>0.26009354039999999</v>
      </c>
      <c r="O12" s="38">
        <v>0.31060659039999999</v>
      </c>
      <c r="P12" s="38">
        <v>0.36823264279999995</v>
      </c>
      <c r="Q12" s="38">
        <v>0.42534175499999999</v>
      </c>
    </row>
    <row r="13" spans="2:17" ht="9.75" thickBot="1" x14ac:dyDescent="0.2">
      <c r="B13" s="39" t="s">
        <v>586</v>
      </c>
      <c r="C13" s="40">
        <v>123.53915103200001</v>
      </c>
      <c r="D13" s="40">
        <v>122.94016675700001</v>
      </c>
      <c r="E13" s="40">
        <v>123.99430500799998</v>
      </c>
      <c r="F13" s="40">
        <v>124.42150949600003</v>
      </c>
      <c r="G13" s="40">
        <v>123.75188079000002</v>
      </c>
      <c r="H13" s="40">
        <v>126.37865801300001</v>
      </c>
      <c r="I13" s="40">
        <v>127.73832286269999</v>
      </c>
      <c r="J13" s="40">
        <v>130.5570150854</v>
      </c>
      <c r="K13" s="40">
        <v>134.84320728610001</v>
      </c>
      <c r="L13" s="40">
        <v>137.28157983050002</v>
      </c>
      <c r="M13" s="40">
        <v>141.05929649850003</v>
      </c>
      <c r="N13" s="40">
        <v>141.61615046790001</v>
      </c>
      <c r="O13" s="40">
        <v>138.6554553519</v>
      </c>
      <c r="P13" s="40">
        <v>139.3188602395</v>
      </c>
      <c r="Q13" s="40">
        <v>142.63592779540002</v>
      </c>
    </row>
    <row r="14" spans="2:17" x14ac:dyDescent="0.15">
      <c r="B14" s="232" t="s">
        <v>156</v>
      </c>
      <c r="C14" s="232"/>
      <c r="D14" s="232"/>
      <c r="E14" s="232"/>
      <c r="F14" s="232"/>
      <c r="G14" s="232"/>
      <c r="H14" s="232"/>
      <c r="I14" s="232"/>
    </row>
    <row r="18" spans="3:17" x14ac:dyDescent="0.15">
      <c r="C18" s="3"/>
      <c r="D18" s="3"/>
      <c r="E18" s="3"/>
      <c r="F18" s="3"/>
      <c r="G18" s="3"/>
      <c r="H18" s="3"/>
      <c r="I18" s="3"/>
      <c r="J18" s="3"/>
      <c r="K18" s="3"/>
      <c r="L18" s="3"/>
      <c r="M18" s="3"/>
      <c r="N18" s="3"/>
      <c r="O18" s="41"/>
      <c r="P18" s="3"/>
      <c r="Q18" s="3"/>
    </row>
  </sheetData>
  <mergeCells count="3">
    <mergeCell ref="B2:Q2"/>
    <mergeCell ref="B3:Q3"/>
    <mergeCell ref="B14:I14"/>
  </mergeCells>
  <pageMargins left="0.7" right="0.7" top="0.75" bottom="0.75" header="0.3" footer="0.3"/>
  <pageSetup orientation="portrait" horizontalDpi="4294967294"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H29"/>
  <sheetViews>
    <sheetView zoomScale="120" zoomScaleNormal="120" workbookViewId="0"/>
  </sheetViews>
  <sheetFormatPr baseColWidth="10" defaultColWidth="11.42578125" defaultRowHeight="9" x14ac:dyDescent="0.15"/>
  <cols>
    <col min="1" max="3" width="11.42578125" style="2"/>
    <col min="4" max="4" width="15.85546875" style="2" customWidth="1"/>
    <col min="5" max="5" width="14.28515625" style="2" customWidth="1"/>
    <col min="6" max="6" width="10.140625" style="2" customWidth="1"/>
    <col min="7" max="7" width="12.7109375" style="2" customWidth="1"/>
    <col min="8" max="16384" width="11.42578125" style="2"/>
  </cols>
  <sheetData>
    <row r="2" spans="2:8" ht="13.5" x14ac:dyDescent="0.15">
      <c r="B2" s="212" t="s">
        <v>1003</v>
      </c>
      <c r="C2" s="212"/>
      <c r="D2" s="212"/>
      <c r="E2" s="212"/>
      <c r="F2" s="212"/>
      <c r="G2" s="212"/>
      <c r="H2" s="25"/>
    </row>
    <row r="3" spans="2:8" ht="12.75" thickBot="1" x14ac:dyDescent="0.25">
      <c r="B3" s="206" t="s">
        <v>991</v>
      </c>
      <c r="C3" s="1"/>
      <c r="D3" s="1"/>
      <c r="E3" s="1"/>
      <c r="F3" s="1"/>
      <c r="G3" s="1"/>
    </row>
    <row r="4" spans="2:8" ht="27.75" thickBot="1" x14ac:dyDescent="0.2">
      <c r="B4" s="194" t="s">
        <v>135</v>
      </c>
      <c r="C4" s="194" t="s">
        <v>992</v>
      </c>
      <c r="D4" s="194" t="s">
        <v>993</v>
      </c>
      <c r="E4" s="194" t="s">
        <v>994</v>
      </c>
      <c r="F4" s="194" t="s">
        <v>995</v>
      </c>
      <c r="G4" s="194" t="s">
        <v>586</v>
      </c>
      <c r="H4" s="194" t="s">
        <v>996</v>
      </c>
    </row>
    <row r="5" spans="2:8" ht="9.75" thickBot="1" x14ac:dyDescent="0.2">
      <c r="B5" s="26">
        <v>2018</v>
      </c>
      <c r="C5" s="27">
        <v>554.54010953131001</v>
      </c>
      <c r="D5" s="28">
        <v>1734.7690931072273</v>
      </c>
      <c r="E5" s="28">
        <v>5594.0364602039235</v>
      </c>
      <c r="F5" s="28">
        <v>7.1300736824909082E-4</v>
      </c>
      <c r="G5" s="29">
        <f>SUM(C5:F5)</f>
        <v>7883.3463758498292</v>
      </c>
      <c r="H5" s="30" t="s">
        <v>795</v>
      </c>
    </row>
    <row r="6" spans="2:8" ht="9.75" thickBot="1" x14ac:dyDescent="0.2">
      <c r="B6" s="26">
        <v>2019</v>
      </c>
      <c r="C6" s="27">
        <v>1252.1436071271733</v>
      </c>
      <c r="D6" s="28">
        <v>1692.5462131915535</v>
      </c>
      <c r="E6" s="28">
        <v>5567.6016545400844</v>
      </c>
      <c r="F6" s="28">
        <v>2.8488445490066111E-3</v>
      </c>
      <c r="G6" s="29">
        <f t="shared" ref="G6:G20" si="0">SUM(C6:F6)</f>
        <v>8512.2943237033614</v>
      </c>
      <c r="H6" s="30">
        <f>(G6/G5)-1</f>
        <v>7.9781848705808178E-2</v>
      </c>
    </row>
    <row r="7" spans="2:8" ht="9.75" thickBot="1" x14ac:dyDescent="0.2">
      <c r="B7" s="26">
        <v>2020</v>
      </c>
      <c r="C7" s="27">
        <v>1518.9758526627945</v>
      </c>
      <c r="D7" s="28">
        <v>1546.5097732089475</v>
      </c>
      <c r="E7" s="28">
        <v>5532.526589678173</v>
      </c>
      <c r="F7" s="28">
        <v>0.2747058662634409</v>
      </c>
      <c r="G7" s="29">
        <f t="shared" si="0"/>
        <v>8598.2869214161783</v>
      </c>
      <c r="H7" s="30">
        <f t="shared" ref="H7:H18" si="1">(G7/G6)-1</f>
        <v>1.0102164521421875E-2</v>
      </c>
    </row>
    <row r="8" spans="2:8" ht="9.75" thickBot="1" x14ac:dyDescent="0.2">
      <c r="B8" s="26">
        <v>2021</v>
      </c>
      <c r="C8" s="27">
        <v>1675.0338926626389</v>
      </c>
      <c r="D8" s="28">
        <v>1424.4614571721054</v>
      </c>
      <c r="E8" s="28">
        <v>5406.625102096199</v>
      </c>
      <c r="F8" s="28">
        <v>0.1937904922518407</v>
      </c>
      <c r="G8" s="29">
        <f t="shared" si="0"/>
        <v>8506.3142424231955</v>
      </c>
      <c r="H8" s="30">
        <f t="shared" si="1"/>
        <v>-1.0696628274162623E-2</v>
      </c>
    </row>
    <row r="9" spans="2:8" ht="9.75" thickBot="1" x14ac:dyDescent="0.2">
      <c r="B9" s="26">
        <v>2022</v>
      </c>
      <c r="C9" s="27">
        <v>1909.5528693757869</v>
      </c>
      <c r="D9" s="28">
        <v>1359.7590695075219</v>
      </c>
      <c r="E9" s="28">
        <v>4856.8872964615002</v>
      </c>
      <c r="F9" s="28">
        <v>0.36348883518293446</v>
      </c>
      <c r="G9" s="29">
        <f t="shared" si="0"/>
        <v>8126.5627241799921</v>
      </c>
      <c r="H9" s="30">
        <f t="shared" si="1"/>
        <v>-4.4643485700220698E-2</v>
      </c>
    </row>
    <row r="10" spans="2:8" ht="9.75" thickBot="1" x14ac:dyDescent="0.2">
      <c r="B10" s="26">
        <v>2023</v>
      </c>
      <c r="C10" s="27">
        <v>2165.7746124966789</v>
      </c>
      <c r="D10" s="28">
        <v>1279.5887255495968</v>
      </c>
      <c r="E10" s="28">
        <v>4502.3308252946063</v>
      </c>
      <c r="F10" s="28">
        <v>0.59932312629824414</v>
      </c>
      <c r="G10" s="29">
        <f t="shared" si="0"/>
        <v>7948.2934864671806</v>
      </c>
      <c r="H10" s="30">
        <f t="shared" si="1"/>
        <v>-2.1936610072839868E-2</v>
      </c>
    </row>
    <row r="11" spans="2:8" ht="9.75" thickBot="1" x14ac:dyDescent="0.2">
      <c r="B11" s="26">
        <v>2024</v>
      </c>
      <c r="C11" s="27">
        <v>2286.1834785555038</v>
      </c>
      <c r="D11" s="28">
        <v>1216.8335925531053</v>
      </c>
      <c r="E11" s="28">
        <v>4167.6117101541458</v>
      </c>
      <c r="F11" s="28">
        <v>0.44009343683767715</v>
      </c>
      <c r="G11" s="29">
        <f t="shared" si="0"/>
        <v>7671.0688746995929</v>
      </c>
      <c r="H11" s="30">
        <f t="shared" si="1"/>
        <v>-3.4878507221656085E-2</v>
      </c>
    </row>
    <row r="12" spans="2:8" ht="9.75" thickBot="1" x14ac:dyDescent="0.2">
      <c r="B12" s="26">
        <v>2025</v>
      </c>
      <c r="C12" s="27">
        <v>2236.6343505232485</v>
      </c>
      <c r="D12" s="28">
        <v>1134.5767644398454</v>
      </c>
      <c r="E12" s="28">
        <v>3976.097470007785</v>
      </c>
      <c r="F12" s="28">
        <v>1.368210723913502</v>
      </c>
      <c r="G12" s="29">
        <f t="shared" si="0"/>
        <v>7348.6767956947924</v>
      </c>
      <c r="H12" s="30">
        <f t="shared" si="1"/>
        <v>-4.2027008787276166E-2</v>
      </c>
    </row>
    <row r="13" spans="2:8" ht="9.75" thickBot="1" x14ac:dyDescent="0.2">
      <c r="B13" s="26">
        <v>2026</v>
      </c>
      <c r="C13" s="27">
        <v>2196.8804384648115</v>
      </c>
      <c r="D13" s="28">
        <v>1060.9531691816308</v>
      </c>
      <c r="E13" s="28">
        <v>3900.6400739952942</v>
      </c>
      <c r="F13" s="28">
        <v>1.1966409587503959</v>
      </c>
      <c r="G13" s="29">
        <f t="shared" si="0"/>
        <v>7159.6703226004865</v>
      </c>
      <c r="H13" s="30">
        <f t="shared" si="1"/>
        <v>-2.5719796685715557E-2</v>
      </c>
    </row>
    <row r="14" spans="2:8" ht="9.75" thickBot="1" x14ac:dyDescent="0.2">
      <c r="B14" s="26">
        <v>2027</v>
      </c>
      <c r="C14" s="27">
        <v>2129.5182099250815</v>
      </c>
      <c r="D14" s="28">
        <v>996.12539813875185</v>
      </c>
      <c r="E14" s="28">
        <v>3686.4783425739524</v>
      </c>
      <c r="F14" s="28">
        <v>0.74087560456485924</v>
      </c>
      <c r="G14" s="29">
        <f t="shared" si="0"/>
        <v>6812.8628262423508</v>
      </c>
      <c r="H14" s="30">
        <f t="shared" si="1"/>
        <v>-4.8439031510066899E-2</v>
      </c>
    </row>
    <row r="15" spans="2:8" ht="9.75" thickBot="1" x14ac:dyDescent="0.2">
      <c r="B15" s="26">
        <v>2028</v>
      </c>
      <c r="C15" s="27">
        <v>2094.0970174293975</v>
      </c>
      <c r="D15" s="28">
        <v>934.09765529681329</v>
      </c>
      <c r="E15" s="28">
        <v>3559.7459940641365</v>
      </c>
      <c r="F15" s="28">
        <v>0.33823526500728751</v>
      </c>
      <c r="G15" s="29">
        <f t="shared" si="0"/>
        <v>6588.2789020553546</v>
      </c>
      <c r="H15" s="30">
        <f t="shared" si="1"/>
        <v>-3.2964691923918599E-2</v>
      </c>
    </row>
    <row r="16" spans="2:8" ht="9.75" thickBot="1" x14ac:dyDescent="0.2">
      <c r="B16" s="26">
        <v>2029</v>
      </c>
      <c r="C16" s="27">
        <v>2205.7941513605365</v>
      </c>
      <c r="D16" s="28">
        <v>908.34372742331209</v>
      </c>
      <c r="E16" s="28">
        <v>3307.939952095252</v>
      </c>
      <c r="F16" s="28">
        <v>0.10000476487680862</v>
      </c>
      <c r="G16" s="29">
        <f t="shared" si="0"/>
        <v>6422.1778356439772</v>
      </c>
      <c r="H16" s="30">
        <f t="shared" si="1"/>
        <v>-2.5211602131712807E-2</v>
      </c>
    </row>
    <row r="17" spans="2:8" ht="9.75" thickBot="1" x14ac:dyDescent="0.2">
      <c r="B17" s="26">
        <v>2030</v>
      </c>
      <c r="C17" s="27">
        <v>2255.1908593207772</v>
      </c>
      <c r="D17" s="28">
        <v>868.84187527978679</v>
      </c>
      <c r="E17" s="28">
        <v>3128.5664452774058</v>
      </c>
      <c r="F17" s="28">
        <v>1.9750315135618839</v>
      </c>
      <c r="G17" s="29">
        <f t="shared" si="0"/>
        <v>6254.5742113915321</v>
      </c>
      <c r="H17" s="30">
        <f t="shared" si="1"/>
        <v>-2.6097630514406167E-2</v>
      </c>
    </row>
    <row r="18" spans="2:8" ht="9.75" thickBot="1" x14ac:dyDescent="0.2">
      <c r="B18" s="26">
        <v>2031</v>
      </c>
      <c r="C18" s="27">
        <v>2278.7624897737633</v>
      </c>
      <c r="D18" s="28">
        <v>843.47151904297345</v>
      </c>
      <c r="E18" s="28">
        <v>2941.3102760984948</v>
      </c>
      <c r="F18" s="28">
        <v>0.7898706178862297</v>
      </c>
      <c r="G18" s="29">
        <f t="shared" si="0"/>
        <v>6064.3341555331181</v>
      </c>
      <c r="H18" s="30">
        <f t="shared" si="1"/>
        <v>-3.0416148154726153E-2</v>
      </c>
    </row>
    <row r="19" spans="2:8" ht="9.75" thickBot="1" x14ac:dyDescent="0.2">
      <c r="B19" s="26">
        <v>2032</v>
      </c>
      <c r="C19" s="27">
        <v>23997.265418649458</v>
      </c>
      <c r="D19" s="28">
        <v>8676.4821449231458</v>
      </c>
      <c r="E19" s="28">
        <v>30461.187867346947</v>
      </c>
      <c r="F19" s="28">
        <v>8.9547012332887927</v>
      </c>
      <c r="G19" s="29">
        <f t="shared" si="0"/>
        <v>63143.890132152839</v>
      </c>
      <c r="H19" s="30" t="s">
        <v>795</v>
      </c>
    </row>
    <row r="20" spans="2:8" ht="9.75" thickBot="1" x14ac:dyDescent="0.2">
      <c r="B20" s="31" t="s">
        <v>586</v>
      </c>
      <c r="C20" s="31">
        <f>SUM(C5:C19)</f>
        <v>50756.347357858962</v>
      </c>
      <c r="D20" s="31">
        <f t="shared" ref="D20:F20" si="2">SUM(D5:D19)</f>
        <v>25677.360178016315</v>
      </c>
      <c r="E20" s="31">
        <f t="shared" si="2"/>
        <v>90589.586059887908</v>
      </c>
      <c r="F20" s="31">
        <f t="shared" si="2"/>
        <v>17.338534290601153</v>
      </c>
      <c r="G20" s="31">
        <f t="shared" si="0"/>
        <v>167040.6321300538</v>
      </c>
      <c r="H20" s="32"/>
    </row>
    <row r="21" spans="2:8" x14ac:dyDescent="0.15">
      <c r="B21" s="285" t="s">
        <v>770</v>
      </c>
      <c r="C21" s="285"/>
      <c r="D21" s="285"/>
      <c r="E21" s="285"/>
      <c r="F21" s="285"/>
      <c r="G21" s="285"/>
    </row>
    <row r="22" spans="2:8" x14ac:dyDescent="0.15">
      <c r="C22" s="33"/>
      <c r="D22" s="33"/>
      <c r="E22" s="33"/>
      <c r="F22" s="33"/>
    </row>
    <row r="25" spans="2:8" x14ac:dyDescent="0.15">
      <c r="C25" s="33"/>
      <c r="D25" s="33"/>
      <c r="E25" s="33"/>
      <c r="F25" s="33"/>
      <c r="G25" s="3"/>
    </row>
    <row r="26" spans="2:8" x14ac:dyDescent="0.15">
      <c r="C26" s="33"/>
      <c r="F26" s="34"/>
      <c r="G26" s="3"/>
    </row>
    <row r="27" spans="2:8" x14ac:dyDescent="0.15">
      <c r="C27" s="35"/>
      <c r="F27" s="34"/>
      <c r="G27" s="3"/>
    </row>
    <row r="28" spans="2:8" x14ac:dyDescent="0.15">
      <c r="C28" s="35"/>
      <c r="F28" s="34"/>
      <c r="G28" s="3"/>
    </row>
    <row r="29" spans="2:8" x14ac:dyDescent="0.15">
      <c r="C29" s="35"/>
      <c r="F29" s="34"/>
      <c r="G29" s="3"/>
    </row>
  </sheetData>
  <mergeCells count="2">
    <mergeCell ref="B2:G2"/>
    <mergeCell ref="B21:G21"/>
  </mergeCells>
  <pageMargins left="0.7" right="0.7" top="0.75" bottom="0.75" header="0.3" footer="0.3"/>
  <pageSetup orientation="portrait" horizontalDpi="4294967294" verticalDpi="0" r:id="rId1"/>
  <ignoredErrors>
    <ignoredError sqref="G5 G6:G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7"/>
  <sheetViews>
    <sheetView zoomScale="120" zoomScaleNormal="120" workbookViewId="0"/>
  </sheetViews>
  <sheetFormatPr baseColWidth="10" defaultColWidth="11.42578125" defaultRowHeight="9" x14ac:dyDescent="0.15"/>
  <cols>
    <col min="1" max="1" width="11.42578125" style="6"/>
    <col min="2" max="2" width="28.28515625" style="6" customWidth="1"/>
    <col min="3" max="3" width="23.7109375" style="6" customWidth="1"/>
    <col min="4" max="4" width="15.7109375" style="6" customWidth="1"/>
    <col min="5" max="10" width="13.7109375" style="6" customWidth="1"/>
    <col min="11" max="16384" width="11.42578125" style="6"/>
  </cols>
  <sheetData>
    <row r="2" spans="1:10" ht="13.5" x14ac:dyDescent="0.15">
      <c r="B2" s="212" t="s">
        <v>849</v>
      </c>
      <c r="C2" s="212"/>
      <c r="D2" s="212"/>
      <c r="E2" s="212"/>
      <c r="F2" s="212"/>
      <c r="G2" s="212"/>
      <c r="H2" s="212"/>
      <c r="I2" s="25"/>
      <c r="J2" s="25"/>
    </row>
    <row r="4" spans="1:10" ht="33" customHeight="1" thickBot="1" x14ac:dyDescent="0.2">
      <c r="B4" s="19" t="s">
        <v>803</v>
      </c>
      <c r="C4" s="19" t="s">
        <v>841</v>
      </c>
      <c r="D4" s="19" t="s">
        <v>774</v>
      </c>
      <c r="E4" s="19" t="s">
        <v>805</v>
      </c>
      <c r="F4" s="19" t="s">
        <v>1178</v>
      </c>
      <c r="G4" s="19" t="s">
        <v>806</v>
      </c>
    </row>
    <row r="5" spans="1:10" x14ac:dyDescent="0.15">
      <c r="B5" s="121" t="s">
        <v>842</v>
      </c>
      <c r="C5" s="122" t="s">
        <v>843</v>
      </c>
      <c r="D5" s="123" t="s">
        <v>788</v>
      </c>
      <c r="E5" s="123">
        <v>551</v>
      </c>
      <c r="F5" s="123">
        <v>1008</v>
      </c>
      <c r="G5" s="123">
        <v>670</v>
      </c>
      <c r="H5" s="124"/>
    </row>
    <row r="6" spans="1:10" ht="9.75" thickBot="1" x14ac:dyDescent="0.2">
      <c r="B6" s="125" t="s">
        <v>1157</v>
      </c>
      <c r="C6" s="126" t="s">
        <v>844</v>
      </c>
      <c r="D6" s="114" t="s">
        <v>852</v>
      </c>
      <c r="E6" s="114">
        <v>423</v>
      </c>
      <c r="F6" s="114">
        <v>630</v>
      </c>
      <c r="G6" s="115">
        <v>1500</v>
      </c>
      <c r="H6" s="124"/>
    </row>
    <row r="7" spans="1:10" ht="9.75" thickBot="1" x14ac:dyDescent="0.2">
      <c r="B7" s="125" t="s">
        <v>1158</v>
      </c>
      <c r="C7" s="127">
        <v>2017</v>
      </c>
      <c r="D7" s="114" t="s">
        <v>643</v>
      </c>
      <c r="E7" s="118">
        <v>273</v>
      </c>
      <c r="F7" s="118">
        <v>609</v>
      </c>
      <c r="G7" s="115">
        <v>504</v>
      </c>
      <c r="H7" s="124"/>
    </row>
    <row r="8" spans="1:10" ht="18" x14ac:dyDescent="0.15">
      <c r="A8" s="128"/>
      <c r="B8" s="129" t="s">
        <v>1159</v>
      </c>
      <c r="C8" s="130" t="s">
        <v>845</v>
      </c>
      <c r="D8" s="131" t="s">
        <v>853</v>
      </c>
      <c r="E8" s="132">
        <v>283</v>
      </c>
      <c r="F8" s="132">
        <v>458</v>
      </c>
      <c r="G8" s="133">
        <v>886</v>
      </c>
      <c r="H8" s="124"/>
    </row>
    <row r="9" spans="1:10" x14ac:dyDescent="0.15">
      <c r="B9" s="134" t="s">
        <v>1160</v>
      </c>
      <c r="C9" s="126" t="s">
        <v>846</v>
      </c>
      <c r="D9" s="115" t="s">
        <v>854</v>
      </c>
      <c r="E9" s="115">
        <v>451</v>
      </c>
      <c r="F9" s="115">
        <v>473</v>
      </c>
      <c r="G9" s="115">
        <v>1189</v>
      </c>
      <c r="H9" s="124"/>
    </row>
    <row r="10" spans="1:10" ht="18" x14ac:dyDescent="0.15">
      <c r="B10" s="135" t="s">
        <v>1161</v>
      </c>
      <c r="C10" s="136" t="s">
        <v>847</v>
      </c>
      <c r="D10" s="131" t="s">
        <v>855</v>
      </c>
      <c r="E10" s="137">
        <v>418</v>
      </c>
      <c r="F10" s="137">
        <v>554</v>
      </c>
      <c r="G10" s="133">
        <v>886</v>
      </c>
      <c r="H10" s="124"/>
    </row>
    <row r="11" spans="1:10" ht="18" x14ac:dyDescent="0.15">
      <c r="B11" s="138" t="s">
        <v>1162</v>
      </c>
      <c r="C11" s="139" t="s">
        <v>846</v>
      </c>
      <c r="D11" s="140" t="s">
        <v>856</v>
      </c>
      <c r="E11" s="141">
        <v>374</v>
      </c>
      <c r="F11" s="141">
        <v>293</v>
      </c>
      <c r="G11" s="142">
        <v>886</v>
      </c>
      <c r="H11" s="124"/>
    </row>
    <row r="12" spans="1:10" x14ac:dyDescent="0.15">
      <c r="B12" s="134" t="s">
        <v>1163</v>
      </c>
      <c r="C12" s="126" t="s">
        <v>846</v>
      </c>
      <c r="D12" s="114" t="s">
        <v>788</v>
      </c>
      <c r="E12" s="143">
        <v>614</v>
      </c>
      <c r="F12" s="143">
        <v>570</v>
      </c>
      <c r="G12" s="144">
        <v>472</v>
      </c>
      <c r="H12" s="124"/>
    </row>
    <row r="13" spans="1:10" x14ac:dyDescent="0.15">
      <c r="B13" s="143" t="s">
        <v>1164</v>
      </c>
      <c r="C13" s="145" t="s">
        <v>848</v>
      </c>
      <c r="D13" s="118" t="s">
        <v>832</v>
      </c>
      <c r="E13" s="146">
        <v>270</v>
      </c>
      <c r="F13" s="146">
        <v>2911</v>
      </c>
      <c r="G13" s="147">
        <v>2600</v>
      </c>
      <c r="H13" s="124"/>
    </row>
    <row r="14" spans="1:10" ht="12.75" customHeight="1" x14ac:dyDescent="0.15">
      <c r="B14" s="148" t="s">
        <v>1165</v>
      </c>
      <c r="C14" s="145" t="s">
        <v>848</v>
      </c>
      <c r="D14" s="141" t="s">
        <v>790</v>
      </c>
      <c r="E14" s="149">
        <v>742</v>
      </c>
      <c r="F14" s="149">
        <v>2111</v>
      </c>
      <c r="G14" s="150">
        <v>2600</v>
      </c>
      <c r="H14" s="124"/>
    </row>
    <row r="15" spans="1:10" ht="9.75" thickBot="1" x14ac:dyDescent="0.2">
      <c r="B15" s="230" t="s">
        <v>1156</v>
      </c>
      <c r="C15" s="230"/>
      <c r="D15" s="230"/>
      <c r="E15" s="151">
        <f>SUM(E5:E14)</f>
        <v>4399</v>
      </c>
      <c r="F15" s="151">
        <f>SUM(F5:F14)</f>
        <v>9617</v>
      </c>
      <c r="G15" s="151">
        <f>SUM(G5:G14)</f>
        <v>12193</v>
      </c>
      <c r="I15" s="124"/>
    </row>
    <row r="16" spans="1:10" ht="25.5" customHeight="1" thickBot="1" x14ac:dyDescent="0.2">
      <c r="B16" s="229" t="s">
        <v>1182</v>
      </c>
      <c r="C16" s="229"/>
      <c r="D16" s="229"/>
      <c r="E16" s="229"/>
      <c r="F16" s="229"/>
      <c r="G16" s="229"/>
      <c r="H16" s="15"/>
      <c r="I16" s="16"/>
      <c r="J16" s="16"/>
    </row>
    <row r="17" spans="2:10" x14ac:dyDescent="0.15">
      <c r="B17" s="202" t="s">
        <v>824</v>
      </c>
      <c r="C17" s="202"/>
      <c r="D17" s="202"/>
      <c r="E17" s="202"/>
      <c r="F17" s="202"/>
      <c r="G17" s="202"/>
      <c r="H17" s="9"/>
      <c r="I17" s="16"/>
      <c r="J17" s="16"/>
    </row>
  </sheetData>
  <mergeCells count="3">
    <mergeCell ref="B16:G16"/>
    <mergeCell ref="B15:D15"/>
    <mergeCell ref="B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
  <sheetViews>
    <sheetView zoomScale="120" zoomScaleNormal="120" workbookViewId="0">
      <selection activeCell="A2" sqref="A2"/>
    </sheetView>
  </sheetViews>
  <sheetFormatPr baseColWidth="10" defaultColWidth="11.42578125" defaultRowHeight="9" x14ac:dyDescent="0.15"/>
  <cols>
    <col min="1" max="1" width="11.42578125" style="6"/>
    <col min="2" max="2" width="25.85546875" style="6" customWidth="1"/>
    <col min="3" max="3" width="9.5703125" style="6" bestFit="1" customWidth="1"/>
    <col min="4" max="4" width="13.42578125" style="6" customWidth="1"/>
    <col min="5" max="5" width="8.42578125" style="6" bestFit="1" customWidth="1"/>
    <col min="6" max="6" width="8.140625" style="6" bestFit="1" customWidth="1"/>
    <col min="7" max="7" width="9.42578125" style="6" bestFit="1" customWidth="1"/>
    <col min="8" max="8" width="13.7109375" style="6" customWidth="1"/>
    <col min="9" max="16384" width="11.42578125" style="6"/>
  </cols>
  <sheetData>
    <row r="2" spans="2:8" ht="13.5" x14ac:dyDescent="0.15">
      <c r="B2" s="212" t="s">
        <v>851</v>
      </c>
      <c r="C2" s="212"/>
      <c r="D2" s="212"/>
      <c r="E2" s="212"/>
      <c r="F2" s="212"/>
      <c r="G2" s="212"/>
      <c r="H2" s="212"/>
    </row>
    <row r="4" spans="2:8" ht="36" customHeight="1" x14ac:dyDescent="0.15">
      <c r="B4" s="20" t="s">
        <v>803</v>
      </c>
      <c r="C4" s="110" t="s">
        <v>841</v>
      </c>
      <c r="D4" s="111" t="s">
        <v>774</v>
      </c>
      <c r="E4" s="111" t="s">
        <v>805</v>
      </c>
      <c r="F4" s="111" t="s">
        <v>1179</v>
      </c>
      <c r="G4" s="111" t="s">
        <v>806</v>
      </c>
    </row>
    <row r="5" spans="2:8" x14ac:dyDescent="0.15">
      <c r="B5" s="112" t="s">
        <v>1152</v>
      </c>
      <c r="C5" s="113" t="s">
        <v>799</v>
      </c>
      <c r="D5" s="113" t="s">
        <v>858</v>
      </c>
      <c r="E5" s="114">
        <v>300</v>
      </c>
      <c r="F5" s="115">
        <v>463</v>
      </c>
      <c r="G5" s="116" t="s">
        <v>799</v>
      </c>
    </row>
    <row r="6" spans="2:8" x14ac:dyDescent="0.15">
      <c r="B6" s="112" t="s">
        <v>1153</v>
      </c>
      <c r="C6" s="117" t="s">
        <v>799</v>
      </c>
      <c r="D6" s="117" t="s">
        <v>859</v>
      </c>
      <c r="E6" s="118" t="s">
        <v>850</v>
      </c>
      <c r="F6" s="118" t="s">
        <v>850</v>
      </c>
      <c r="G6" s="116" t="s">
        <v>799</v>
      </c>
    </row>
    <row r="7" spans="2:8" x14ac:dyDescent="0.15">
      <c r="B7" s="112" t="s">
        <v>1154</v>
      </c>
      <c r="C7" s="117" t="s">
        <v>799</v>
      </c>
      <c r="D7" s="117" t="s">
        <v>860</v>
      </c>
      <c r="E7" s="114">
        <v>331</v>
      </c>
      <c r="F7" s="114">
        <v>456</v>
      </c>
      <c r="G7" s="116" t="s">
        <v>799</v>
      </c>
    </row>
    <row r="8" spans="2:8" x14ac:dyDescent="0.15">
      <c r="B8" s="112" t="s">
        <v>1155</v>
      </c>
      <c r="C8" s="117" t="s">
        <v>799</v>
      </c>
      <c r="D8" s="117" t="s">
        <v>861</v>
      </c>
      <c r="E8" s="118">
        <v>400</v>
      </c>
      <c r="F8" s="118" t="s">
        <v>799</v>
      </c>
      <c r="G8" s="116" t="s">
        <v>799</v>
      </c>
      <c r="H8" s="119"/>
    </row>
    <row r="9" spans="2:8" ht="21" customHeight="1" x14ac:dyDescent="0.15">
      <c r="B9" s="231" t="s">
        <v>1156</v>
      </c>
      <c r="C9" s="231"/>
      <c r="D9" s="231"/>
      <c r="E9" s="120">
        <v>1031</v>
      </c>
      <c r="F9" s="120">
        <v>919</v>
      </c>
      <c r="G9" s="120" t="s">
        <v>795</v>
      </c>
    </row>
    <row r="10" spans="2:8" ht="52.5" customHeight="1" x14ac:dyDescent="0.15">
      <c r="B10" s="232" t="s">
        <v>1183</v>
      </c>
      <c r="C10" s="232"/>
      <c r="D10" s="232"/>
      <c r="E10" s="232"/>
      <c r="F10" s="232"/>
      <c r="G10" s="232"/>
      <c r="H10" s="203"/>
    </row>
    <row r="11" spans="2:8" x14ac:dyDescent="0.15">
      <c r="B11" s="232" t="s">
        <v>824</v>
      </c>
      <c r="C11" s="233"/>
      <c r="D11" s="233"/>
      <c r="E11" s="233"/>
      <c r="F11" s="233"/>
      <c r="G11" s="233"/>
      <c r="H11" s="233"/>
    </row>
  </sheetData>
  <mergeCells count="4">
    <mergeCell ref="B2:H2"/>
    <mergeCell ref="B9:D9"/>
    <mergeCell ref="B10:G10"/>
    <mergeCell ref="B11:H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10"/>
  <sheetViews>
    <sheetView zoomScale="120" zoomScaleNormal="120" workbookViewId="0">
      <selection activeCell="A2" sqref="A2"/>
    </sheetView>
  </sheetViews>
  <sheetFormatPr baseColWidth="10" defaultColWidth="11.42578125" defaultRowHeight="9" x14ac:dyDescent="0.15"/>
  <cols>
    <col min="1" max="1" width="12.5703125" style="2" customWidth="1"/>
    <col min="2" max="2" width="17.140625" style="2" customWidth="1"/>
    <col min="3" max="3" width="18.85546875" style="2" bestFit="1" customWidth="1"/>
    <col min="4" max="16384" width="11.42578125" style="2"/>
  </cols>
  <sheetData>
    <row r="2" spans="2:3" ht="13.5" x14ac:dyDescent="0.15">
      <c r="B2" s="204" t="s">
        <v>63</v>
      </c>
      <c r="C2" s="97"/>
    </row>
    <row r="3" spans="2:3" x14ac:dyDescent="0.15">
      <c r="B3" s="234"/>
      <c r="C3" s="234"/>
    </row>
    <row r="4" spans="2:3" ht="9.75" thickBot="1" x14ac:dyDescent="0.2">
      <c r="B4" s="98" t="s">
        <v>1</v>
      </c>
      <c r="C4" s="98" t="s">
        <v>64</v>
      </c>
    </row>
    <row r="5" spans="2:3" ht="9.75" thickBot="1" x14ac:dyDescent="0.2">
      <c r="B5" s="106" t="s">
        <v>65</v>
      </c>
      <c r="C5" s="107">
        <v>0.89344800574019478</v>
      </c>
    </row>
    <row r="6" spans="2:3" ht="9.75" thickBot="1" x14ac:dyDescent="0.2">
      <c r="B6" s="106" t="s">
        <v>70</v>
      </c>
      <c r="C6" s="108">
        <v>0.15</v>
      </c>
    </row>
    <row r="7" spans="2:3" ht="72.75" thickBot="1" x14ac:dyDescent="0.2">
      <c r="B7" s="99" t="s">
        <v>66</v>
      </c>
      <c r="C7" s="109" t="s">
        <v>67</v>
      </c>
    </row>
    <row r="8" spans="2:3" ht="9.75" thickBot="1" x14ac:dyDescent="0.2">
      <c r="B8" s="99" t="s">
        <v>71</v>
      </c>
      <c r="C8" s="108">
        <v>0.03</v>
      </c>
    </row>
    <row r="9" spans="2:3" ht="9.75" thickBot="1" x14ac:dyDescent="0.2">
      <c r="B9" s="99" t="s">
        <v>68</v>
      </c>
      <c r="C9" s="108">
        <v>0.87616180024851686</v>
      </c>
    </row>
    <row r="10" spans="2:3" ht="30" customHeight="1" x14ac:dyDescent="0.15">
      <c r="B10" s="235" t="s">
        <v>69</v>
      </c>
      <c r="C10" s="235"/>
    </row>
  </sheetData>
  <mergeCells count="2">
    <mergeCell ref="B3:C3"/>
    <mergeCell ref="B10:C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11"/>
  <sheetViews>
    <sheetView zoomScale="120" zoomScaleNormal="120" workbookViewId="0">
      <selection activeCell="A2" sqref="A2"/>
    </sheetView>
  </sheetViews>
  <sheetFormatPr baseColWidth="10" defaultColWidth="11.42578125" defaultRowHeight="9" x14ac:dyDescent="0.15"/>
  <cols>
    <col min="1" max="1" width="11.42578125" style="2"/>
    <col min="2" max="2" width="22.85546875" style="2" bestFit="1" customWidth="1"/>
    <col min="3" max="3" width="12.28515625" style="2" customWidth="1"/>
    <col min="4" max="4" width="11.42578125" style="2"/>
    <col min="5" max="5" width="19.42578125" style="2" customWidth="1"/>
    <col min="6" max="16384" width="11.42578125" style="2"/>
  </cols>
  <sheetData>
    <row r="2" spans="2:3" ht="13.5" x14ac:dyDescent="0.15">
      <c r="B2" s="220" t="s">
        <v>72</v>
      </c>
      <c r="C2" s="220"/>
    </row>
    <row r="3" spans="2:3" x14ac:dyDescent="0.15">
      <c r="B3" s="236" t="s">
        <v>73</v>
      </c>
      <c r="C3" s="236"/>
    </row>
    <row r="4" spans="2:3" ht="9.75" thickBot="1" x14ac:dyDescent="0.2">
      <c r="B4" s="19" t="s">
        <v>1</v>
      </c>
      <c r="C4" s="20" t="s">
        <v>74</v>
      </c>
    </row>
    <row r="5" spans="2:3" ht="9.75" thickBot="1" x14ac:dyDescent="0.2">
      <c r="B5" s="21" t="s">
        <v>75</v>
      </c>
      <c r="C5" s="22" t="s">
        <v>76</v>
      </c>
    </row>
    <row r="6" spans="2:3" ht="9.75" thickBot="1" x14ac:dyDescent="0.2">
      <c r="B6" s="21" t="s">
        <v>65</v>
      </c>
      <c r="C6" s="22" t="s">
        <v>77</v>
      </c>
    </row>
    <row r="7" spans="2:3" ht="9.75" thickBot="1" x14ac:dyDescent="0.2">
      <c r="B7" s="21" t="s">
        <v>78</v>
      </c>
      <c r="C7" s="22" t="s">
        <v>79</v>
      </c>
    </row>
    <row r="8" spans="2:3" ht="9.75" thickBot="1" x14ac:dyDescent="0.2">
      <c r="B8" s="21" t="s">
        <v>80</v>
      </c>
      <c r="C8" s="23">
        <v>34.700000000000003</v>
      </c>
    </row>
    <row r="9" spans="2:3" ht="9.75" thickBot="1" x14ac:dyDescent="0.2">
      <c r="B9" s="21" t="s">
        <v>81</v>
      </c>
      <c r="C9" s="22" t="s">
        <v>82</v>
      </c>
    </row>
    <row r="10" spans="2:3" ht="9.75" thickBot="1" x14ac:dyDescent="0.2">
      <c r="B10" s="21" t="s">
        <v>68</v>
      </c>
      <c r="C10" s="24" t="s">
        <v>83</v>
      </c>
    </row>
    <row r="11" spans="2:3" ht="33" customHeight="1" x14ac:dyDescent="0.15">
      <c r="B11" s="237" t="s">
        <v>84</v>
      </c>
      <c r="C11" s="237"/>
    </row>
  </sheetData>
  <mergeCells count="3">
    <mergeCell ref="B2:C2"/>
    <mergeCell ref="B3:C3"/>
    <mergeCell ref="B11:C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17"/>
  <sheetViews>
    <sheetView zoomScale="120" zoomScaleNormal="120" workbookViewId="0">
      <selection sqref="A1:A2"/>
    </sheetView>
  </sheetViews>
  <sheetFormatPr baseColWidth="10" defaultColWidth="11.42578125" defaultRowHeight="9" x14ac:dyDescent="0.15"/>
  <cols>
    <col min="1" max="1" width="12.5703125" style="2" customWidth="1"/>
    <col min="2" max="2" width="31.5703125" style="2" bestFit="1" customWidth="1"/>
    <col min="3" max="6" width="10.85546875" style="2" customWidth="1"/>
    <col min="7" max="16384" width="11.42578125" style="2"/>
  </cols>
  <sheetData>
    <row r="2" spans="2:6" ht="13.5" x14ac:dyDescent="0.15">
      <c r="B2" s="238" t="s">
        <v>98</v>
      </c>
      <c r="C2" s="238"/>
      <c r="D2" s="238"/>
      <c r="E2" s="238"/>
      <c r="F2" s="238"/>
    </row>
    <row r="3" spans="2:6" ht="9.75" thickBot="1" x14ac:dyDescent="0.2">
      <c r="B3" s="236" t="s">
        <v>85</v>
      </c>
      <c r="C3" s="236"/>
      <c r="D3" s="12"/>
    </row>
    <row r="4" spans="2:6" ht="9.75" thickBot="1" x14ac:dyDescent="0.2">
      <c r="B4" s="239" t="s">
        <v>1</v>
      </c>
      <c r="C4" s="241" t="s">
        <v>1002</v>
      </c>
      <c r="D4" s="241"/>
      <c r="E4" s="241"/>
      <c r="F4" s="241"/>
    </row>
    <row r="5" spans="2:6" ht="9.75" thickBot="1" x14ac:dyDescent="0.2">
      <c r="B5" s="240"/>
      <c r="C5" s="194" t="s">
        <v>1149</v>
      </c>
      <c r="D5" s="194" t="s">
        <v>1150</v>
      </c>
      <c r="E5" s="194" t="s">
        <v>1151</v>
      </c>
      <c r="F5" s="194" t="s">
        <v>86</v>
      </c>
    </row>
    <row r="6" spans="2:6" ht="9.75" thickBot="1" x14ac:dyDescent="0.2">
      <c r="B6" s="21" t="s">
        <v>87</v>
      </c>
      <c r="C6" s="101">
        <v>818.68</v>
      </c>
      <c r="D6" s="101">
        <v>6.06</v>
      </c>
      <c r="E6" s="101">
        <v>9.86</v>
      </c>
      <c r="F6" s="101">
        <v>0.49</v>
      </c>
    </row>
    <row r="7" spans="2:6" ht="9.75" thickBot="1" x14ac:dyDescent="0.2">
      <c r="B7" s="21" t="s">
        <v>88</v>
      </c>
      <c r="C7" s="101">
        <v>542.44000000000005</v>
      </c>
      <c r="D7" s="101">
        <v>4.0199999999999996</v>
      </c>
      <c r="E7" s="101">
        <v>2.99</v>
      </c>
      <c r="F7" s="101">
        <v>0.33</v>
      </c>
    </row>
    <row r="8" spans="2:6" ht="9.75" thickBot="1" x14ac:dyDescent="0.2">
      <c r="B8" s="21" t="s">
        <v>65</v>
      </c>
      <c r="C8" s="101">
        <v>393.3</v>
      </c>
      <c r="D8" s="101">
        <v>1.41</v>
      </c>
      <c r="E8" s="101">
        <v>0.18</v>
      </c>
      <c r="F8" s="101">
        <v>0.03</v>
      </c>
    </row>
    <row r="9" spans="2:6" ht="9.75" thickBot="1" x14ac:dyDescent="0.2">
      <c r="B9" s="21" t="s">
        <v>89</v>
      </c>
      <c r="C9" s="101">
        <v>757.68</v>
      </c>
      <c r="D9" s="101">
        <v>16.46</v>
      </c>
      <c r="E9" s="101">
        <v>14.66</v>
      </c>
      <c r="F9" s="101">
        <v>0.22</v>
      </c>
    </row>
    <row r="10" spans="2:6" ht="9.75" thickBot="1" x14ac:dyDescent="0.2">
      <c r="B10" s="21" t="s">
        <v>90</v>
      </c>
      <c r="C10" s="101">
        <v>619.41</v>
      </c>
      <c r="D10" s="101">
        <v>11.59</v>
      </c>
      <c r="E10" s="101">
        <v>14.49</v>
      </c>
      <c r="F10" s="101">
        <v>0.25</v>
      </c>
    </row>
    <row r="11" spans="2:6" ht="9.75" thickBot="1" x14ac:dyDescent="0.2">
      <c r="B11" s="21" t="s">
        <v>91</v>
      </c>
      <c r="C11" s="101">
        <v>805.6</v>
      </c>
      <c r="D11" s="101">
        <v>0.01</v>
      </c>
      <c r="E11" s="101">
        <v>2.5499999999999998</v>
      </c>
      <c r="F11" s="101">
        <v>0.06</v>
      </c>
    </row>
    <row r="12" spans="2:6" ht="9.75" thickBot="1" x14ac:dyDescent="0.2">
      <c r="B12" s="21" t="s">
        <v>92</v>
      </c>
      <c r="C12" s="101">
        <v>805.72</v>
      </c>
      <c r="D12" s="101">
        <v>1.26</v>
      </c>
      <c r="E12" s="101">
        <v>14.74</v>
      </c>
      <c r="F12" s="101">
        <v>0.96</v>
      </c>
    </row>
    <row r="13" spans="2:6" ht="9.75" thickBot="1" x14ac:dyDescent="0.2">
      <c r="B13" s="21" t="s">
        <v>93</v>
      </c>
      <c r="C13" s="101">
        <v>600.46</v>
      </c>
      <c r="D13" s="101">
        <v>0.94</v>
      </c>
      <c r="E13" s="101">
        <v>9.7100000000000009</v>
      </c>
      <c r="F13" s="101">
        <v>0.63</v>
      </c>
    </row>
    <row r="14" spans="2:6" ht="9.75" thickBot="1" x14ac:dyDescent="0.2">
      <c r="B14" s="21" t="s">
        <v>94</v>
      </c>
      <c r="C14" s="101">
        <v>678.4</v>
      </c>
      <c r="D14" s="101">
        <v>1.06</v>
      </c>
      <c r="E14" s="101">
        <v>12.73</v>
      </c>
      <c r="F14" s="101">
        <v>0.82</v>
      </c>
    </row>
    <row r="15" spans="2:6" ht="9.75" thickBot="1" x14ac:dyDescent="0.2">
      <c r="B15" s="21" t="s">
        <v>95</v>
      </c>
      <c r="C15" s="101">
        <v>1408.34</v>
      </c>
      <c r="D15" s="101">
        <v>8.2200000000000006</v>
      </c>
      <c r="E15" s="101">
        <v>47.17</v>
      </c>
      <c r="F15" s="101">
        <v>0.11</v>
      </c>
    </row>
    <row r="16" spans="2:6" ht="9.75" thickBot="1" x14ac:dyDescent="0.2">
      <c r="B16" s="21" t="s">
        <v>96</v>
      </c>
      <c r="C16" s="101">
        <v>525.505</v>
      </c>
      <c r="D16" s="101">
        <v>1.78</v>
      </c>
      <c r="E16" s="101">
        <v>0.01</v>
      </c>
      <c r="F16" s="101">
        <v>3.5000000000000003E-2</v>
      </c>
    </row>
    <row r="17" spans="2:6" ht="25.5" customHeight="1" x14ac:dyDescent="0.15">
      <c r="B17" s="237" t="s">
        <v>97</v>
      </c>
      <c r="C17" s="237"/>
      <c r="D17" s="237"/>
      <c r="E17" s="237"/>
      <c r="F17" s="237"/>
    </row>
  </sheetData>
  <mergeCells count="5">
    <mergeCell ref="B2:F2"/>
    <mergeCell ref="B3:C3"/>
    <mergeCell ref="B4:B5"/>
    <mergeCell ref="C4:F4"/>
    <mergeCell ref="B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6"/>
  <sheetViews>
    <sheetView zoomScale="120" zoomScaleNormal="120" workbookViewId="0"/>
  </sheetViews>
  <sheetFormatPr baseColWidth="10" defaultColWidth="11.42578125" defaultRowHeight="9" x14ac:dyDescent="0.15"/>
  <cols>
    <col min="1" max="1" width="12.5703125" style="2" customWidth="1"/>
    <col min="2" max="2" width="27.7109375" style="2" customWidth="1"/>
    <col min="3" max="4" width="13.7109375" style="2" customWidth="1"/>
    <col min="5" max="5" width="12.5703125" style="2" customWidth="1"/>
    <col min="6" max="16384" width="11.42578125" style="2"/>
  </cols>
  <sheetData>
    <row r="2" spans="2:3" ht="13.5" x14ac:dyDescent="0.15">
      <c r="B2" s="220" t="s">
        <v>99</v>
      </c>
      <c r="C2" s="220"/>
    </row>
    <row r="3" spans="2:3" x14ac:dyDescent="0.15">
      <c r="B3" s="236" t="s">
        <v>73</v>
      </c>
      <c r="C3" s="236"/>
    </row>
    <row r="4" spans="2:3" ht="9.75" thickBot="1" x14ac:dyDescent="0.2">
      <c r="B4" s="98" t="s">
        <v>1</v>
      </c>
      <c r="C4" s="20" t="s">
        <v>100</v>
      </c>
    </row>
    <row r="5" spans="2:3" ht="9.75" thickBot="1" x14ac:dyDescent="0.2">
      <c r="B5" s="99" t="s">
        <v>75</v>
      </c>
      <c r="C5" s="100">
        <v>80</v>
      </c>
    </row>
    <row r="6" spans="2:3" ht="9.75" thickBot="1" x14ac:dyDescent="0.2">
      <c r="B6" s="99" t="s">
        <v>101</v>
      </c>
      <c r="C6" s="101">
        <v>85</v>
      </c>
    </row>
    <row r="7" spans="2:3" ht="9.75" thickBot="1" x14ac:dyDescent="0.2">
      <c r="B7" s="99" t="s">
        <v>102</v>
      </c>
      <c r="C7" s="101">
        <v>70</v>
      </c>
    </row>
    <row r="8" spans="2:3" ht="9.75" thickBot="1" x14ac:dyDescent="0.2">
      <c r="B8" s="99" t="s">
        <v>103</v>
      </c>
      <c r="C8" s="101">
        <v>65</v>
      </c>
    </row>
    <row r="9" spans="2:3" ht="9.75" thickBot="1" x14ac:dyDescent="0.2">
      <c r="B9" s="99" t="s">
        <v>104</v>
      </c>
      <c r="C9" s="101">
        <v>75</v>
      </c>
    </row>
    <row r="10" spans="2:3" ht="9.75" thickBot="1" x14ac:dyDescent="0.2">
      <c r="B10" s="99" t="s">
        <v>105</v>
      </c>
      <c r="C10" s="100">
        <v>80</v>
      </c>
    </row>
    <row r="11" spans="2:3" ht="9.75" thickBot="1" x14ac:dyDescent="0.2">
      <c r="B11" s="99" t="s">
        <v>106</v>
      </c>
      <c r="C11" s="100">
        <v>85</v>
      </c>
    </row>
    <row r="12" spans="2:3" ht="9.75" thickBot="1" x14ac:dyDescent="0.2">
      <c r="B12" s="99" t="s">
        <v>80</v>
      </c>
      <c r="C12" s="100">
        <v>90</v>
      </c>
    </row>
    <row r="13" spans="2:3" ht="9.75" thickBot="1" x14ac:dyDescent="0.2">
      <c r="B13" s="99" t="s">
        <v>81</v>
      </c>
      <c r="C13" s="100">
        <v>60</v>
      </c>
    </row>
    <row r="14" spans="2:3" ht="9.75" thickBot="1" x14ac:dyDescent="0.2">
      <c r="B14" s="99" t="s">
        <v>107</v>
      </c>
      <c r="C14" s="100">
        <v>65</v>
      </c>
    </row>
    <row r="15" spans="2:3" ht="9.75" thickBot="1" x14ac:dyDescent="0.2">
      <c r="B15" s="99" t="s">
        <v>108</v>
      </c>
      <c r="C15" s="100">
        <v>40</v>
      </c>
    </row>
    <row r="16" spans="2:3" ht="33.75" customHeight="1" x14ac:dyDescent="0.15">
      <c r="B16" s="242" t="s">
        <v>109</v>
      </c>
      <c r="C16" s="242"/>
    </row>
  </sheetData>
  <mergeCells count="3">
    <mergeCell ref="B2:C2"/>
    <mergeCell ref="B3:C3"/>
    <mergeCell ref="B16:C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Tabla 4.5.2.</vt:lpstr>
      <vt:lpstr>Anexo Tabla 4.1.1.</vt:lpstr>
      <vt:lpstr>Anexo Tabla 4.1.2.</vt:lpstr>
      <vt:lpstr>Anexo Tabla 4.1.3.</vt:lpstr>
      <vt:lpstr>Anexo Tabla 4.1.4.</vt:lpstr>
      <vt:lpstr>Anexo Tabla 4.2.1.</vt:lpstr>
      <vt:lpstr>Anexo Tabla 4.2.2.</vt:lpstr>
      <vt:lpstr>Anexo Tabla 4.2.3.</vt:lpstr>
      <vt:lpstr>Anexo Tabla 4.2.4.</vt:lpstr>
      <vt:lpstr>Anexo Tabla 4.2.5.</vt:lpstr>
      <vt:lpstr>Anexo Tabla 4.2.6.</vt:lpstr>
      <vt:lpstr>Anexo Tabla 4.2.7.</vt:lpstr>
      <vt:lpstr>Anexo Tabla 4.2.8.</vt:lpstr>
      <vt:lpstr>Anexo Tabla 4.2.9.</vt:lpstr>
      <vt:lpstr>Anexo Tabla 4.2.10.</vt:lpstr>
      <vt:lpstr>Anexo Tabla 4.2.11.</vt:lpstr>
      <vt:lpstr>Anexo Tabla 4.2.12.</vt:lpstr>
      <vt:lpstr>Anexo Tabla 4.2.13.</vt:lpstr>
      <vt:lpstr>Anexo Tabla 4.2.14.</vt:lpstr>
      <vt:lpstr>Anexo Tabla 4.2.15</vt:lpstr>
      <vt:lpstr>Anexo Tabla 4.2.16.</vt:lpstr>
      <vt:lpstr>Anexo Tabla 4.2.17.</vt:lpstr>
      <vt:lpstr>Anexo Tabla 4.3.1.</vt:lpstr>
      <vt:lpstr>Anexo Tabla 4.5.1</vt:lpstr>
      <vt:lpstr>Anexo Tabla 4.5.3.</vt:lpstr>
      <vt:lpstr>Anexo Tabla 4.5.4.</vt:lpstr>
      <vt:lpstr>Anexo Tabla 4.5.5.</vt:lpstr>
      <vt:lpstr>Anexo Tabla 4.5.6.</vt:lpstr>
      <vt:lpstr>Anexo Tabla 4.5.7</vt:lpstr>
      <vt:lpstr>Anexo Tabla 4.5.8.</vt:lpstr>
      <vt:lpstr>Anexo Tabla 4.5.9.</vt:lpstr>
      <vt:lpstr>Anexo Tabla 4.5.10.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Agustín Lara Fernández</dc:creator>
  <cp:lastModifiedBy>Agustín Lara Fernández</cp:lastModifiedBy>
  <dcterms:created xsi:type="dcterms:W3CDTF">2018-04-24T16:59:22Z</dcterms:created>
  <dcterms:modified xsi:type="dcterms:W3CDTF">2018-06-01T02:42:39Z</dcterms:modified>
</cp:coreProperties>
</file>